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porabnik\Downloads\"/>
    </mc:Choice>
  </mc:AlternateContent>
  <xr:revisionPtr revIDLastSave="0" documentId="13_ncr:1_{50CC5CC6-1F1D-4ED5-A245-16B6DFFC0070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Osnove" sheetId="9" r:id="rId1"/>
    <sheet name="test1" sheetId="11" r:id="rId2"/>
    <sheet name="Urejanje delovnega lista" sheetId="8" r:id="rId3"/>
    <sheet name="Uporaba formul in funkcij" sheetId="1" r:id="rId4"/>
    <sheet name="Štetje" sheetId="6" r:id="rId5"/>
    <sheet name="Prodaja Vozil" sheetId="2" r:id="rId6"/>
    <sheet name="Volitve" sheetId="4" r:id="rId7"/>
    <sheet name="Trgovina Palček" sheetId="7" r:id="rId8"/>
    <sheet name="Trgovine" sheetId="5" r:id="rId9"/>
    <sheet name="Samozapolnevanje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L2" i="5"/>
  <c r="M2" i="5" s="1"/>
  <c r="L3" i="5"/>
  <c r="M3" i="5" s="1"/>
  <c r="L4" i="5"/>
  <c r="M4" i="5" s="1"/>
  <c r="L5" i="5"/>
  <c r="M5" i="5" s="1"/>
  <c r="L8" i="5"/>
  <c r="M8" i="5" s="1"/>
  <c r="L9" i="5"/>
  <c r="M9" i="5" s="1"/>
  <c r="L12" i="5"/>
  <c r="M12" i="5" s="1"/>
  <c r="J3" i="5"/>
  <c r="J4" i="5"/>
  <c r="J5" i="5"/>
  <c r="J6" i="5"/>
  <c r="J7" i="5"/>
  <c r="J8" i="5"/>
  <c r="J9" i="5"/>
  <c r="J10" i="5"/>
  <c r="J11" i="5"/>
  <c r="J12" i="5"/>
  <c r="J2" i="5"/>
  <c r="I3" i="5"/>
  <c r="I4" i="5"/>
  <c r="I5" i="5"/>
  <c r="I6" i="5"/>
  <c r="I7" i="5"/>
  <c r="I8" i="5"/>
  <c r="I9" i="5"/>
  <c r="I10" i="5"/>
  <c r="I11" i="5"/>
  <c r="I12" i="5"/>
  <c r="I2" i="5"/>
  <c r="H3" i="5"/>
  <c r="H4" i="5"/>
  <c r="H5" i="5"/>
  <c r="H6" i="5"/>
  <c r="L6" i="5" s="1"/>
  <c r="M6" i="5" s="1"/>
  <c r="H7" i="5"/>
  <c r="L7" i="5" s="1"/>
  <c r="M7" i="5" s="1"/>
  <c r="H8" i="5"/>
  <c r="H9" i="5"/>
  <c r="H10" i="5"/>
  <c r="H11" i="5"/>
  <c r="H12" i="5"/>
  <c r="H2" i="5"/>
  <c r="C15" i="5"/>
  <c r="D15" i="5"/>
  <c r="E15" i="5"/>
  <c r="F15" i="5"/>
  <c r="G15" i="5"/>
  <c r="B15" i="5"/>
  <c r="C14" i="5"/>
  <c r="D14" i="5"/>
  <c r="E14" i="5"/>
  <c r="F14" i="5"/>
  <c r="G14" i="5"/>
  <c r="B14" i="5"/>
  <c r="C13" i="5"/>
  <c r="D13" i="5"/>
  <c r="E13" i="5"/>
  <c r="F13" i="5"/>
  <c r="G13" i="5"/>
  <c r="B13" i="5"/>
  <c r="G5" i="7"/>
  <c r="G6" i="7"/>
  <c r="G7" i="7"/>
  <c r="G8" i="7"/>
  <c r="G4" i="7"/>
  <c r="D8" i="7"/>
  <c r="D7" i="7"/>
  <c r="D6" i="7"/>
  <c r="D5" i="7"/>
  <c r="D4" i="7"/>
  <c r="F5" i="7"/>
  <c r="F6" i="7"/>
  <c r="F7" i="7"/>
  <c r="F8" i="7"/>
  <c r="F4" i="7"/>
  <c r="C3" i="4"/>
  <c r="C4" i="4"/>
  <c r="C5" i="4"/>
  <c r="C6" i="4"/>
  <c r="C7" i="4"/>
  <c r="C8" i="4"/>
  <c r="C9" i="4"/>
  <c r="C10" i="4"/>
  <c r="C11" i="4"/>
  <c r="C2" i="4"/>
  <c r="B11" i="4"/>
  <c r="B12" i="4"/>
  <c r="E7" i="2"/>
  <c r="D7" i="2"/>
  <c r="C7" i="2"/>
  <c r="B7" i="2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F5" i="1"/>
  <c r="F6" i="1"/>
  <c r="F7" i="1"/>
  <c r="F8" i="1"/>
  <c r="F9" i="1"/>
  <c r="F10" i="1"/>
  <c r="F11" i="1"/>
  <c r="F12" i="1"/>
  <c r="F13" i="1"/>
  <c r="F14" i="1"/>
  <c r="F15" i="1"/>
  <c r="G5" i="1"/>
  <c r="G6" i="1"/>
  <c r="G7" i="1"/>
  <c r="G8" i="1"/>
  <c r="G9" i="1"/>
  <c r="G10" i="1"/>
  <c r="G11" i="1"/>
  <c r="G12" i="1"/>
  <c r="G13" i="1"/>
  <c r="G14" i="1"/>
  <c r="G15" i="1"/>
  <c r="E5" i="1"/>
  <c r="E6" i="1"/>
  <c r="E7" i="1"/>
  <c r="E8" i="1"/>
  <c r="E9" i="1"/>
  <c r="E10" i="1"/>
  <c r="E11" i="1"/>
  <c r="E12" i="1"/>
  <c r="E13" i="1"/>
  <c r="E14" i="1"/>
  <c r="E15" i="1"/>
  <c r="D5" i="1"/>
  <c r="D6" i="1"/>
  <c r="D7" i="1"/>
  <c r="D8" i="1"/>
  <c r="D9" i="1"/>
  <c r="D10" i="1"/>
  <c r="D11" i="1"/>
  <c r="D12" i="1"/>
  <c r="D13" i="1"/>
  <c r="D14" i="1"/>
  <c r="D15" i="1"/>
  <c r="G4" i="1"/>
  <c r="F4" i="1"/>
  <c r="E4" i="1"/>
  <c r="D4" i="1"/>
  <c r="C6" i="1"/>
  <c r="C5" i="1"/>
  <c r="C7" i="1"/>
  <c r="C8" i="1"/>
  <c r="C9" i="1"/>
  <c r="C10" i="1"/>
  <c r="C11" i="1"/>
  <c r="C12" i="1"/>
  <c r="C13" i="1"/>
  <c r="C14" i="1"/>
  <c r="C15" i="1"/>
  <c r="C4" i="1"/>
  <c r="F5" i="2"/>
  <c r="F6" i="2"/>
  <c r="F4" i="2"/>
  <c r="H12" i="6"/>
  <c r="G12" i="6"/>
  <c r="F12" i="6"/>
  <c r="E12" i="6"/>
  <c r="D12" i="6"/>
  <c r="C12" i="6"/>
  <c r="B12" i="6"/>
  <c r="A12" i="6"/>
  <c r="H11" i="6"/>
  <c r="F11" i="6"/>
  <c r="E11" i="6"/>
  <c r="D11" i="6"/>
  <c r="C11" i="6"/>
  <c r="B11" i="6"/>
  <c r="A11" i="6"/>
  <c r="H10" i="6"/>
  <c r="G10" i="6"/>
  <c r="E10" i="6"/>
  <c r="D10" i="6"/>
  <c r="C10" i="6"/>
  <c r="B10" i="6"/>
  <c r="A10" i="6"/>
  <c r="H9" i="6"/>
  <c r="G9" i="6"/>
  <c r="F9" i="6"/>
  <c r="E9" i="6"/>
  <c r="D9" i="6"/>
  <c r="C9" i="6"/>
  <c r="A9" i="6"/>
  <c r="H8" i="6"/>
  <c r="G8" i="6"/>
  <c r="F8" i="6"/>
  <c r="D8" i="6"/>
  <c r="C8" i="6"/>
  <c r="B8" i="6"/>
  <c r="A8" i="6"/>
  <c r="H7" i="6"/>
  <c r="G7" i="6"/>
  <c r="E7" i="6"/>
  <c r="D7" i="6"/>
  <c r="C7" i="6"/>
  <c r="A7" i="6"/>
  <c r="H6" i="6"/>
  <c r="G6" i="6"/>
  <c r="F6" i="6"/>
  <c r="E6" i="6"/>
  <c r="C6" i="6"/>
  <c r="B6" i="6"/>
  <c r="A6" i="6"/>
  <c r="H5" i="6"/>
  <c r="F5" i="6"/>
  <c r="E5" i="6"/>
  <c r="D5" i="6"/>
  <c r="C5" i="6"/>
  <c r="A5" i="6"/>
  <c r="H4" i="6"/>
  <c r="G4" i="6"/>
  <c r="F4" i="6"/>
  <c r="E4" i="6"/>
  <c r="D4" i="6"/>
  <c r="C4" i="6"/>
  <c r="B4" i="6"/>
  <c r="A4" i="6"/>
  <c r="H3" i="6"/>
  <c r="G3" i="6"/>
  <c r="F3" i="6"/>
  <c r="D3" i="6"/>
  <c r="B3" i="6"/>
  <c r="A3" i="6"/>
  <c r="H2" i="6"/>
  <c r="G2" i="6"/>
  <c r="E2" i="6"/>
  <c r="D2" i="6"/>
  <c r="C2" i="6"/>
  <c r="B2" i="6"/>
  <c r="H1" i="6"/>
  <c r="G1" i="6"/>
  <c r="F1" i="6"/>
  <c r="E1" i="6"/>
  <c r="D1" i="6"/>
  <c r="C1" i="6"/>
  <c r="B1" i="6"/>
  <c r="A1" i="6"/>
  <c r="K4" i="5" l="1"/>
  <c r="K3" i="5"/>
  <c r="K12" i="5"/>
  <c r="K11" i="5"/>
  <c r="K10" i="5"/>
  <c r="G4" i="2"/>
  <c r="K6" i="5"/>
  <c r="H13" i="5"/>
  <c r="L11" i="5"/>
  <c r="M11" i="5" s="1"/>
  <c r="L10" i="5"/>
  <c r="M10" i="5" s="1"/>
  <c r="K7" i="5"/>
  <c r="F7" i="2"/>
  <c r="G6" i="2" s="1"/>
  <c r="K6" i="6"/>
  <c r="K2" i="6"/>
  <c r="K4" i="6"/>
  <c r="G7" i="2" l="1"/>
  <c r="G5" i="2"/>
  <c r="K9" i="5"/>
  <c r="K8" i="5"/>
  <c r="K2" i="5"/>
  <c r="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Aleš Cvelbar</author>
  </authors>
  <commentList>
    <comment ref="G17" authorId="0" shapeId="0" xr:uid="{ACA5B19E-8611-4619-A007-464B203BE5CE}">
      <text>
        <r>
          <rPr>
            <sz val="8"/>
            <color indexed="81"/>
            <rFont val="Tahoma"/>
            <family val="2"/>
            <charset val="238"/>
          </rPr>
          <t>Število trgovin, ki so bile odprte v soboto</t>
        </r>
      </text>
    </comment>
  </commentList>
</comments>
</file>

<file path=xl/sharedStrings.xml><?xml version="1.0" encoding="utf-8"?>
<sst xmlns="http://schemas.openxmlformats.org/spreadsheetml/2006/main" count="305" uniqueCount="136">
  <si>
    <t>PRODAJA VOZIL</t>
  </si>
  <si>
    <t>MODEL</t>
  </si>
  <si>
    <t>JAN</t>
  </si>
  <si>
    <t>FEB</t>
  </si>
  <si>
    <t>MAR</t>
  </si>
  <si>
    <t>APR</t>
  </si>
  <si>
    <t>SKUPAJ</t>
  </si>
  <si>
    <t>DELEŽ</t>
  </si>
  <si>
    <t>VOLKSWAGEN</t>
  </si>
  <si>
    <t>RENAULT</t>
  </si>
  <si>
    <t>HYUNDAI</t>
  </si>
  <si>
    <t>Vsota</t>
  </si>
  <si>
    <t>Povprečje</t>
  </si>
  <si>
    <t>Najmanjši</t>
  </si>
  <si>
    <t>Največji</t>
  </si>
  <si>
    <t>STRANKE</t>
  </si>
  <si>
    <t>Št. glasov</t>
  </si>
  <si>
    <t>%</t>
  </si>
  <si>
    <t>Slovenska demokratska stranka</t>
  </si>
  <si>
    <t>Lista Marjana Šarca</t>
  </si>
  <si>
    <t>Socialni demokrati</t>
  </si>
  <si>
    <t>Stranka modernega centra</t>
  </si>
  <si>
    <t>Levica</t>
  </si>
  <si>
    <t>Nova Slovenija - Krščanski demokrati</t>
  </si>
  <si>
    <t>Stranka Alenke Bratušek</t>
  </si>
  <si>
    <t>Demokratična stranka upokojencev Slovenije</t>
  </si>
  <si>
    <t>Slovenska nacionalna stranka</t>
  </si>
  <si>
    <t>UDELEŽBA</t>
  </si>
  <si>
    <t>Število vseh volilnih upravičencev:</t>
  </si>
  <si>
    <t>TRGOVINA</t>
  </si>
  <si>
    <t>pon</t>
  </si>
  <si>
    <t>tor</t>
  </si>
  <si>
    <t>sre</t>
  </si>
  <si>
    <t>čet</t>
  </si>
  <si>
    <t>pet</t>
  </si>
  <si>
    <t>sob</t>
  </si>
  <si>
    <t>Skupaj</t>
  </si>
  <si>
    <t>Max</t>
  </si>
  <si>
    <t>Delež v %</t>
  </si>
  <si>
    <t>Prihodek</t>
  </si>
  <si>
    <t>Davek</t>
  </si>
  <si>
    <t>Brežice</t>
  </si>
  <si>
    <t>Novo mesto</t>
  </si>
  <si>
    <t>Krško</t>
  </si>
  <si>
    <t>Metlika</t>
  </si>
  <si>
    <t>Črnomelj</t>
  </si>
  <si>
    <t>Trebnje</t>
  </si>
  <si>
    <t>Šentjernej</t>
  </si>
  <si>
    <t>Žužemberk</t>
  </si>
  <si>
    <t>Kočevje</t>
  </si>
  <si>
    <t>Grosuplje</t>
  </si>
  <si>
    <t>Ivančna Gorica</t>
  </si>
  <si>
    <t>Število:</t>
  </si>
  <si>
    <t>Cena:</t>
  </si>
  <si>
    <t>Davek:</t>
  </si>
  <si>
    <t>X</t>
  </si>
  <si>
    <t>Y</t>
  </si>
  <si>
    <t>Seštevanje</t>
  </si>
  <si>
    <t>Odštevanje (Y-X)</t>
  </si>
  <si>
    <t>Množenje</t>
  </si>
  <si>
    <t>Deljenje (Y/X)</t>
  </si>
  <si>
    <t>Odstotek (X/Y)</t>
  </si>
  <si>
    <t>VSTAVLJANJE FORMUL S POMOČJO OPERATORJEV</t>
  </si>
  <si>
    <t>VSTAVLJANJE FORMUL S POMOČJO VGRAJENIH FUNKCIJ</t>
  </si>
  <si>
    <t>dddd</t>
  </si>
  <si>
    <t>eeee</t>
  </si>
  <si>
    <t>cccc</t>
  </si>
  <si>
    <t>aaaa</t>
  </si>
  <si>
    <t>bbbb</t>
  </si>
  <si>
    <t>Preštej številčne celice</t>
  </si>
  <si>
    <t>Preštej polne celice</t>
  </si>
  <si>
    <t>Preštej prazne celice</t>
  </si>
  <si>
    <t>Trgovina "Palček"</t>
  </si>
  <si>
    <t>Obračun prodaje</t>
  </si>
  <si>
    <t>Št. artikla</t>
  </si>
  <si>
    <t>Artikel</t>
  </si>
  <si>
    <t>Cena na enoto</t>
  </si>
  <si>
    <t>Znesek DDV</t>
  </si>
  <si>
    <t>Kosov</t>
  </si>
  <si>
    <t>Kapa</t>
  </si>
  <si>
    <t>Pulover</t>
  </si>
  <si>
    <t>Srajca</t>
  </si>
  <si>
    <t>Majica</t>
  </si>
  <si>
    <t>Hlače</t>
  </si>
  <si>
    <t>DDV</t>
  </si>
  <si>
    <t>Št.</t>
  </si>
  <si>
    <t>Ime</t>
  </si>
  <si>
    <t>Priimek</t>
  </si>
  <si>
    <t>Naslov</t>
  </si>
  <si>
    <t>Cena</t>
  </si>
  <si>
    <t>Mira</t>
  </si>
  <si>
    <t>Rozman</t>
  </si>
  <si>
    <t>Nazarje</t>
  </si>
  <si>
    <t>Mara</t>
  </si>
  <si>
    <t>Vidmar</t>
  </si>
  <si>
    <t>Mozirje</t>
  </si>
  <si>
    <t>Janez</t>
  </si>
  <si>
    <t>Zorman</t>
  </si>
  <si>
    <t>Celje</t>
  </si>
  <si>
    <t>Aleš</t>
  </si>
  <si>
    <t>Skok</t>
  </si>
  <si>
    <t>Gornji Grad</t>
  </si>
  <si>
    <t>Petra</t>
  </si>
  <si>
    <t>Bevk</t>
  </si>
  <si>
    <t>Potok</t>
  </si>
  <si>
    <t>Vida</t>
  </si>
  <si>
    <t>Likar</t>
  </si>
  <si>
    <t>Maribor</t>
  </si>
  <si>
    <t>Teja</t>
  </si>
  <si>
    <t>Kovač</t>
  </si>
  <si>
    <t>Ljubljana</t>
  </si>
  <si>
    <t>Blaž</t>
  </si>
  <si>
    <t>Erjavec</t>
  </si>
  <si>
    <t>Luče</t>
  </si>
  <si>
    <t>Lucija</t>
  </si>
  <si>
    <t>Snoj</t>
  </si>
  <si>
    <t>Ljubno</t>
  </si>
  <si>
    <t>Gregor</t>
  </si>
  <si>
    <t>Lah</t>
  </si>
  <si>
    <t>Šalek</t>
  </si>
  <si>
    <t>Danes je lep sončen dan</t>
  </si>
  <si>
    <t>Danes je deževen dan</t>
  </si>
  <si>
    <t>ZNAK +</t>
  </si>
  <si>
    <t>ZNAK -</t>
  </si>
  <si>
    <t>ZNAK *</t>
  </si>
  <si>
    <t>ZNAK /</t>
  </si>
  <si>
    <t>ZNAK /, ODSOTEK%</t>
  </si>
  <si>
    <t>Prihodek 2</t>
  </si>
  <si>
    <t>Ponedljek</t>
  </si>
  <si>
    <t>Torek</t>
  </si>
  <si>
    <t>Sreda</t>
  </si>
  <si>
    <t>Četrtek</t>
  </si>
  <si>
    <t>Petek</t>
  </si>
  <si>
    <t>Sobota</t>
  </si>
  <si>
    <t>Nedelja</t>
  </si>
  <si>
    <t>Ponedeljek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</si>
</sst>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000000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 CE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6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45066682943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dashed">
        <color rgb="FF00B050"/>
      </right>
      <top style="thick">
        <color rgb="FF0070C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thick">
        <color rgb="FF0070C0"/>
      </top>
      <bottom style="dashed">
        <color rgb="FF00B050"/>
      </bottom>
      <diagonal/>
    </border>
    <border>
      <left style="dashed">
        <color rgb="FF00B050"/>
      </left>
      <right style="thick">
        <color rgb="FF0070C0"/>
      </right>
      <top style="thick">
        <color rgb="FF0070C0"/>
      </top>
      <bottom style="dashed">
        <color rgb="FF00B050"/>
      </bottom>
      <diagonal/>
    </border>
    <border>
      <left style="thick">
        <color rgb="FF0070C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 style="thick">
        <color rgb="FF0070C0"/>
      </right>
      <top style="dashed">
        <color rgb="FF00B050"/>
      </top>
      <bottom style="dashed">
        <color rgb="FF00B050"/>
      </bottom>
      <diagonal/>
    </border>
    <border>
      <left style="thick">
        <color rgb="FF0070C0"/>
      </left>
      <right style="dashed">
        <color rgb="FF00B050"/>
      </right>
      <top style="dashed">
        <color rgb="FF00B050"/>
      </top>
      <bottom style="thick">
        <color rgb="FF0070C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thick">
        <color rgb="FF0070C0"/>
      </bottom>
      <diagonal/>
    </border>
    <border>
      <left style="dashed">
        <color rgb="FF00B050"/>
      </left>
      <right style="thick">
        <color rgb="FF0070C0"/>
      </right>
      <top style="dashed">
        <color rgb="FF00B050"/>
      </top>
      <bottom style="thick">
        <color rgb="FF0070C0"/>
      </bottom>
      <diagonal/>
    </border>
    <border>
      <left style="dashed">
        <color rgb="FFFF0000"/>
      </left>
      <right style="thin">
        <color rgb="FF0070C0"/>
      </right>
      <top style="dashed">
        <color rgb="FFFF000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dashed">
        <color rgb="FFFF0000"/>
      </top>
      <bottom style="thin">
        <color rgb="FF0070C0"/>
      </bottom>
      <diagonal/>
    </border>
    <border>
      <left style="thin">
        <color rgb="FF0070C0"/>
      </left>
      <right style="dashed">
        <color rgb="FFFF0000"/>
      </right>
      <top style="dashed">
        <color rgb="FFFF0000"/>
      </top>
      <bottom style="thin">
        <color rgb="FF0070C0"/>
      </bottom>
      <diagonal/>
    </border>
    <border>
      <left style="dashed">
        <color rgb="FFFF000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dashed">
        <color rgb="FFFF0000"/>
      </right>
      <top style="thin">
        <color rgb="FF0070C0"/>
      </top>
      <bottom style="thin">
        <color rgb="FF0070C0"/>
      </bottom>
      <diagonal/>
    </border>
    <border>
      <left style="dashed">
        <color rgb="FFFF0000"/>
      </left>
      <right style="thin">
        <color rgb="FF0070C0"/>
      </right>
      <top style="thin">
        <color rgb="FF0070C0"/>
      </top>
      <bottom style="dashed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ashed">
        <color rgb="FFFF0000"/>
      </bottom>
      <diagonal/>
    </border>
    <border>
      <left style="thin">
        <color rgb="FF0070C0"/>
      </left>
      <right style="dashed">
        <color rgb="FFFF0000"/>
      </right>
      <top style="thin">
        <color rgb="FF0070C0"/>
      </top>
      <bottom style="dashed">
        <color rgb="FFFF0000"/>
      </bottom>
      <diagonal/>
    </border>
  </borders>
  <cellStyleXfs count="5">
    <xf numFmtId="0" fontId="0" fillId="0" borderId="0"/>
    <xf numFmtId="0" fontId="2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1" applyFont="1" applyProtection="1">
      <protection locked="0"/>
    </xf>
    <xf numFmtId="0" fontId="3" fillId="2" borderId="2" xfId="1" applyFont="1" applyFill="1" applyBorder="1" applyProtection="1">
      <protection locked="0"/>
    </xf>
    <xf numFmtId="0" fontId="3" fillId="2" borderId="3" xfId="1" applyFon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3" fillId="2" borderId="5" xfId="1" applyFont="1" applyFill="1" applyBorder="1" applyProtection="1">
      <protection locked="0"/>
    </xf>
    <xf numFmtId="0" fontId="3" fillId="2" borderId="1" xfId="1" applyFont="1" applyFill="1" applyBorder="1" applyProtection="1">
      <protection locked="0"/>
    </xf>
    <xf numFmtId="0" fontId="3" fillId="2" borderId="6" xfId="1" applyFont="1" applyFill="1" applyBorder="1" applyProtection="1">
      <protection locked="0"/>
    </xf>
    <xf numFmtId="0" fontId="3" fillId="2" borderId="7" xfId="1" applyFont="1" applyFill="1" applyBorder="1" applyProtection="1">
      <protection locked="0"/>
    </xf>
    <xf numFmtId="0" fontId="3" fillId="2" borderId="8" xfId="1" applyFont="1" applyFill="1" applyBorder="1" applyProtection="1">
      <protection locked="0"/>
    </xf>
    <xf numFmtId="0" fontId="3" fillId="2" borderId="9" xfId="1" applyFont="1" applyFill="1" applyBorder="1" applyProtection="1">
      <protection locked="0"/>
    </xf>
    <xf numFmtId="0" fontId="4" fillId="2" borderId="10" xfId="1" applyFont="1" applyFill="1" applyBorder="1" applyProtection="1">
      <protection locked="0"/>
    </xf>
    <xf numFmtId="0" fontId="3" fillId="0" borderId="2" xfId="1" applyFont="1" applyBorder="1" applyProtection="1">
      <protection locked="0"/>
    </xf>
    <xf numFmtId="0" fontId="4" fillId="2" borderId="11" xfId="1" applyFont="1" applyFill="1" applyBorder="1" applyProtection="1">
      <protection locked="0"/>
    </xf>
    <xf numFmtId="0" fontId="3" fillId="0" borderId="5" xfId="1" applyFont="1" applyBorder="1" applyProtection="1">
      <protection locked="0"/>
    </xf>
    <xf numFmtId="0" fontId="4" fillId="2" borderId="12" xfId="1" applyFont="1" applyFill="1" applyBorder="1" applyProtection="1">
      <protection locked="0"/>
    </xf>
    <xf numFmtId="0" fontId="3" fillId="0" borderId="7" xfId="1" applyFont="1" applyBorder="1" applyProtection="1"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7" fontId="9" fillId="0" borderId="0" xfId="2" applyNumberFormat="1" applyFont="1"/>
    <xf numFmtId="9" fontId="9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3" borderId="17" xfId="0" applyFill="1" applyBorder="1"/>
    <xf numFmtId="0" fontId="0" fillId="3" borderId="0" xfId="0" applyFill="1"/>
    <xf numFmtId="0" fontId="0" fillId="0" borderId="1" xfId="0" applyBorder="1"/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49" fontId="1" fillId="0" borderId="0" xfId="0" applyNumberFormat="1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44" fontId="0" fillId="0" borderId="0" xfId="2" applyFont="1"/>
    <xf numFmtId="44" fontId="1" fillId="0" borderId="0" xfId="0" applyNumberFormat="1" applyFont="1"/>
    <xf numFmtId="9" fontId="0" fillId="0" borderId="0" xfId="0" applyNumberFormat="1"/>
    <xf numFmtId="10" fontId="7" fillId="0" borderId="0" xfId="3" applyNumberFormat="1" applyFont="1"/>
    <xf numFmtId="164" fontId="7" fillId="0" borderId="0" xfId="4" applyNumberFormat="1" applyFont="1"/>
    <xf numFmtId="0" fontId="0" fillId="3" borderId="18" xfId="0" applyFill="1" applyBorder="1"/>
    <xf numFmtId="0" fontId="0" fillId="3" borderId="19" xfId="0" applyFill="1" applyBorder="1"/>
    <xf numFmtId="0" fontId="15" fillId="2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20" xfId="0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/>
    <xf numFmtId="10" fontId="0" fillId="0" borderId="1" xfId="3" applyNumberFormat="1" applyFont="1" applyBorder="1"/>
    <xf numFmtId="165" fontId="0" fillId="0" borderId="1" xfId="0" applyNumberFormat="1" applyBorder="1"/>
    <xf numFmtId="10" fontId="0" fillId="0" borderId="0" xfId="3" applyNumberFormat="1" applyFont="1"/>
    <xf numFmtId="2" fontId="9" fillId="0" borderId="0" xfId="0" applyNumberFormat="1" applyFont="1"/>
    <xf numFmtId="7" fontId="9" fillId="0" borderId="0" xfId="0" applyNumberFormat="1" applyFont="1"/>
    <xf numFmtId="10" fontId="9" fillId="0" borderId="0" xfId="3" applyNumberFormat="1" applyFont="1"/>
    <xf numFmtId="0" fontId="16" fillId="0" borderId="0" xfId="0" applyFont="1"/>
    <xf numFmtId="14" fontId="0" fillId="0" borderId="0" xfId="0" applyNumberFormat="1"/>
  </cellXfs>
  <cellStyles count="5">
    <cellStyle name="Navadno" xfId="0" builtinId="0"/>
    <cellStyle name="Navadno_List1" xfId="1" xr:uid="{00000000-0005-0000-0000-000002000000}"/>
    <cellStyle name="Odstotek" xfId="3" builtinId="5"/>
    <cellStyle name="Valuta" xfId="2" builtinId="4"/>
    <cellStyle name="Vejica" xfId="4" builtinId="3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Prodaja</a:t>
            </a:r>
            <a:r>
              <a:rPr lang="sl-SI" baseline="0"/>
              <a:t> avtomibilskih modelov po deležih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955-44B8-88AC-D79EFE7017F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55-44B8-88AC-D79EFE7017F0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BA-4621-9673-906EC856C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'Prodaja Vozil'!$A$4:$A$6</c:f>
              <c:strCache>
                <c:ptCount val="3"/>
                <c:pt idx="0">
                  <c:v>VOLKSWAGEN</c:v>
                </c:pt>
                <c:pt idx="1">
                  <c:v>RENAULT</c:v>
                </c:pt>
                <c:pt idx="2">
                  <c:v>HYUNDAI</c:v>
                </c:pt>
              </c:strCache>
            </c:strRef>
          </c:cat>
          <c:val>
            <c:numRef>
              <c:f>'Prodaja Vozil'!$G$4:$G$6</c:f>
              <c:numCache>
                <c:formatCode>0.00%</c:formatCode>
                <c:ptCount val="3"/>
                <c:pt idx="0">
                  <c:v>0.27514546965918535</c:v>
                </c:pt>
                <c:pt idx="1">
                  <c:v>0.18287614297589361</c:v>
                </c:pt>
                <c:pt idx="2">
                  <c:v>0.54197838736492099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5-44B8-88AC-D79EFE7017F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sl-SI"/>
              <a:t>Rezultati volitev</a:t>
            </a:r>
          </a:p>
        </c:rich>
      </c:tx>
      <c:layout>
        <c:manualLayout>
          <c:xMode val="edge"/>
          <c:yMode val="edge"/>
          <c:x val="0.22930356405844418"/>
          <c:y val="3.3126315597277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Volitve!$A$2:$A$10</c:f>
              <c:strCache>
                <c:ptCount val="9"/>
                <c:pt idx="0">
                  <c:v>Slovenska demokratska stranka</c:v>
                </c:pt>
                <c:pt idx="1">
                  <c:v>Lista Marjana Šarca</c:v>
                </c:pt>
                <c:pt idx="2">
                  <c:v>Socialni demokrati</c:v>
                </c:pt>
                <c:pt idx="3">
                  <c:v>Stranka modernega centra</c:v>
                </c:pt>
                <c:pt idx="4">
                  <c:v>Levica</c:v>
                </c:pt>
                <c:pt idx="5">
                  <c:v>Nova Slovenija - Krščanski demokrati</c:v>
                </c:pt>
                <c:pt idx="6">
                  <c:v>Stranka Alenke Bratušek</c:v>
                </c:pt>
                <c:pt idx="7">
                  <c:v>Demokratična stranka upokojencev Slovenije</c:v>
                </c:pt>
                <c:pt idx="8">
                  <c:v>Slovenska nacionalna stranka</c:v>
                </c:pt>
              </c:strCache>
            </c:strRef>
          </c:cat>
          <c:val>
            <c:numRef>
              <c:f>Volitve!$B$2:$B$10</c:f>
              <c:numCache>
                <c:formatCode>_-* #,##0_-;\-* #,##0_-;_-* "-"??_-;_-@_-</c:formatCode>
                <c:ptCount val="9"/>
                <c:pt idx="0">
                  <c:v>219415</c:v>
                </c:pt>
                <c:pt idx="1">
                  <c:v>111299</c:v>
                </c:pt>
                <c:pt idx="2">
                  <c:v>87234</c:v>
                </c:pt>
                <c:pt idx="3">
                  <c:v>85705</c:v>
                </c:pt>
                <c:pt idx="4">
                  <c:v>81689</c:v>
                </c:pt>
                <c:pt idx="5">
                  <c:v>62682</c:v>
                </c:pt>
                <c:pt idx="6">
                  <c:v>45000</c:v>
                </c:pt>
                <c:pt idx="7">
                  <c:v>43129</c:v>
                </c:pt>
                <c:pt idx="8">
                  <c:v>36904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3-4762-8445-D765DD1256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31634207"/>
        <c:axId val="131635167"/>
      </c:barChart>
      <c:catAx>
        <c:axId val="131634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1635167"/>
        <c:crosses val="autoZero"/>
        <c:auto val="1"/>
        <c:lblAlgn val="ctr"/>
        <c:lblOffset val="100"/>
        <c:noMultiLvlLbl val="0"/>
      </c:catAx>
      <c:valAx>
        <c:axId val="131635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163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50800" dir="5400000" algn="ctr" rotWithShape="0">
                <a:srgbClr val="000000">
                  <a:alpha val="97000"/>
                </a:srgb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50800" dir="5400000" algn="ctr" rotWithShape="0">
                  <a:srgbClr val="000000">
                    <a:alpha val="97000"/>
                  </a:srgbClr>
                </a:outerShdw>
              </a:effectLst>
            </c:spPr>
          </c:dPt>
          <c:cat>
            <c:strRef>
              <c:f>Volitve!$A$2:$A$10</c:f>
              <c:strCache>
                <c:ptCount val="9"/>
                <c:pt idx="0">
                  <c:v>Slovenska demokratska stranka</c:v>
                </c:pt>
                <c:pt idx="1">
                  <c:v>Lista Marjana Šarca</c:v>
                </c:pt>
                <c:pt idx="2">
                  <c:v>Socialni demokrati</c:v>
                </c:pt>
                <c:pt idx="3">
                  <c:v>Stranka modernega centra</c:v>
                </c:pt>
                <c:pt idx="4">
                  <c:v>Levica</c:v>
                </c:pt>
                <c:pt idx="5">
                  <c:v>Nova Slovenija - Krščanski demokrati</c:v>
                </c:pt>
                <c:pt idx="6">
                  <c:v>Stranka Alenke Bratušek</c:v>
                </c:pt>
                <c:pt idx="7">
                  <c:v>Demokratična stranka upokojencev Slovenije</c:v>
                </c:pt>
                <c:pt idx="8">
                  <c:v>Slovenska nacionalna stranka</c:v>
                </c:pt>
              </c:strCache>
            </c:strRef>
          </c:cat>
          <c:val>
            <c:numRef>
              <c:f>Volitve!$B$2:$B$10</c:f>
              <c:numCache>
                <c:formatCode>_-* #,##0_-;\-* #,##0_-;_-* "-"??_-;_-@_-</c:formatCode>
                <c:ptCount val="9"/>
                <c:pt idx="0">
                  <c:v>219415</c:v>
                </c:pt>
                <c:pt idx="1">
                  <c:v>111299</c:v>
                </c:pt>
                <c:pt idx="2">
                  <c:v>87234</c:v>
                </c:pt>
                <c:pt idx="3">
                  <c:v>85705</c:v>
                </c:pt>
                <c:pt idx="4">
                  <c:v>81689</c:v>
                </c:pt>
                <c:pt idx="5">
                  <c:v>62682</c:v>
                </c:pt>
                <c:pt idx="6">
                  <c:v>45000</c:v>
                </c:pt>
                <c:pt idx="7">
                  <c:v>43129</c:v>
                </c:pt>
                <c:pt idx="8">
                  <c:v>36904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5-4B1F-A475-1255A8B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89958</xdr:colOff>
      <xdr:row>7</xdr:row>
      <xdr:rowOff>65088</xdr:rowOff>
    </xdr:from>
    <xdr:to>
      <xdr:col>6</xdr:col>
      <xdr:colOff>1016000</xdr:colOff>
      <xdr:row>18</xdr:row>
      <xdr:rowOff>10584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160024C-EEE7-C32B-E5E0-65F60B31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272142</xdr:colOff>
      <xdr:row>1</xdr:row>
      <xdr:rowOff>142875</xdr:rowOff>
    </xdr:from>
    <xdr:to>
      <xdr:col>15</xdr:col>
      <xdr:colOff>435426</xdr:colOff>
      <xdr:row>13</xdr:row>
      <xdr:rowOff>157161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4CDE4F-1951-2489-0E30-2EC0B9D32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1</xdr:row>
      <xdr:rowOff>6801</xdr:rowOff>
    </xdr:from>
    <xdr:to>
      <xdr:col>9</xdr:col>
      <xdr:colOff>557891</xdr:colOff>
      <xdr:row>15</xdr:row>
      <xdr:rowOff>81642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F467C572-FA92-BFA7-1FDF-785408621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D899-75B0-4D15-A097-032F23B8669A}">
  <dimension ref="B2:E2"/>
  <sheetViews>
    <sheetView workbookViewId="0">
      <selection activeCell="H15" sqref="H15"/>
    </sheetView>
  </sheetViews>
  <sheetFormatPr defaultRowHeight="15" x14ac:dyDescent="0.25"/>
  <cols>
    <col min="3" max="3" width="9" customWidth="1"/>
  </cols>
  <sheetData>
    <row r="2" spans="2:5" ht="20.25" x14ac:dyDescent="0.3">
      <c r="B2" s="45" t="s">
        <v>120</v>
      </c>
      <c r="C2" s="45"/>
      <c r="D2" s="45"/>
      <c r="E2" s="4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F0A1-FC13-4E8F-AE2A-03F92A5A2BD8}">
  <dimension ref="B2:E21"/>
  <sheetViews>
    <sheetView workbookViewId="0">
      <selection activeCell="F21" sqref="F21"/>
    </sheetView>
  </sheetViews>
  <sheetFormatPr defaultRowHeight="15" x14ac:dyDescent="0.25"/>
  <cols>
    <col min="3" max="3" width="10.140625" bestFit="1" customWidth="1"/>
  </cols>
  <sheetData>
    <row r="2" spans="2:5" x14ac:dyDescent="0.25">
      <c r="B2">
        <v>1</v>
      </c>
      <c r="C2" s="71">
        <v>45580</v>
      </c>
      <c r="D2">
        <v>1000</v>
      </c>
      <c r="E2" t="s">
        <v>128</v>
      </c>
    </row>
    <row r="3" spans="2:5" x14ac:dyDescent="0.25">
      <c r="B3">
        <v>2</v>
      </c>
      <c r="C3" s="71">
        <v>45581</v>
      </c>
      <c r="D3">
        <v>1001</v>
      </c>
      <c r="E3" t="s">
        <v>129</v>
      </c>
    </row>
    <row r="4" spans="2:5" x14ac:dyDescent="0.25">
      <c r="B4">
        <v>3</v>
      </c>
      <c r="C4" s="71">
        <v>45582</v>
      </c>
      <c r="D4">
        <v>1002</v>
      </c>
      <c r="E4" t="s">
        <v>130</v>
      </c>
    </row>
    <row r="5" spans="2:5" x14ac:dyDescent="0.25">
      <c r="B5">
        <v>4</v>
      </c>
      <c r="C5" s="71">
        <v>45583</v>
      </c>
      <c r="D5">
        <v>1003</v>
      </c>
      <c r="E5" t="s">
        <v>128</v>
      </c>
    </row>
    <row r="6" spans="2:5" x14ac:dyDescent="0.25">
      <c r="B6">
        <v>5</v>
      </c>
      <c r="C6" s="71">
        <v>45584</v>
      </c>
      <c r="D6">
        <v>1004</v>
      </c>
      <c r="E6" t="s">
        <v>131</v>
      </c>
    </row>
    <row r="7" spans="2:5" x14ac:dyDescent="0.25">
      <c r="B7">
        <v>6</v>
      </c>
      <c r="C7" s="71">
        <v>45585</v>
      </c>
      <c r="D7">
        <v>1005</v>
      </c>
      <c r="E7" t="s">
        <v>132</v>
      </c>
    </row>
    <row r="8" spans="2:5" x14ac:dyDescent="0.25">
      <c r="B8">
        <v>7</v>
      </c>
      <c r="C8" s="71">
        <v>45586</v>
      </c>
      <c r="D8">
        <v>1006</v>
      </c>
      <c r="E8" t="s">
        <v>128</v>
      </c>
    </row>
    <row r="9" spans="2:5" x14ac:dyDescent="0.25">
      <c r="B9">
        <v>8</v>
      </c>
      <c r="C9" s="71">
        <v>45587</v>
      </c>
      <c r="D9">
        <v>1007</v>
      </c>
      <c r="E9" t="s">
        <v>133</v>
      </c>
    </row>
    <row r="10" spans="2:5" x14ac:dyDescent="0.25">
      <c r="B10">
        <v>9</v>
      </c>
      <c r="C10" s="71">
        <v>45588</v>
      </c>
      <c r="D10">
        <v>1008</v>
      </c>
      <c r="E10" t="s">
        <v>134</v>
      </c>
    </row>
    <row r="11" spans="2:5" x14ac:dyDescent="0.25">
      <c r="B11">
        <v>10</v>
      </c>
      <c r="C11" s="71">
        <v>45589</v>
      </c>
      <c r="D11">
        <v>1009</v>
      </c>
      <c r="E11" t="s">
        <v>128</v>
      </c>
    </row>
    <row r="12" spans="2:5" x14ac:dyDescent="0.25">
      <c r="B12">
        <v>11</v>
      </c>
      <c r="C12" s="71">
        <v>45590</v>
      </c>
      <c r="D12">
        <v>1010</v>
      </c>
      <c r="E12" t="s">
        <v>135</v>
      </c>
    </row>
    <row r="13" spans="2:5" x14ac:dyDescent="0.25">
      <c r="B13">
        <v>12</v>
      </c>
      <c r="C13" s="71">
        <v>45591</v>
      </c>
      <c r="D13">
        <v>1011</v>
      </c>
      <c r="E13" t="s">
        <v>129</v>
      </c>
    </row>
    <row r="14" spans="2:5" x14ac:dyDescent="0.25">
      <c r="B14">
        <v>13</v>
      </c>
      <c r="C14" s="71">
        <v>45592</v>
      </c>
      <c r="D14">
        <v>1012</v>
      </c>
      <c r="E14" t="s">
        <v>128</v>
      </c>
    </row>
    <row r="15" spans="2:5" x14ac:dyDescent="0.25">
      <c r="B15">
        <v>14</v>
      </c>
      <c r="C15" s="71">
        <v>45593</v>
      </c>
      <c r="D15">
        <v>1013</v>
      </c>
      <c r="E15" t="s">
        <v>130</v>
      </c>
    </row>
    <row r="16" spans="2:5" x14ac:dyDescent="0.25">
      <c r="B16">
        <v>15</v>
      </c>
      <c r="C16" s="71">
        <v>45594</v>
      </c>
      <c r="D16">
        <v>1014</v>
      </c>
      <c r="E16" t="s">
        <v>131</v>
      </c>
    </row>
    <row r="17" spans="2:5" x14ac:dyDescent="0.25">
      <c r="B17">
        <v>16</v>
      </c>
      <c r="C17" s="71">
        <v>45595</v>
      </c>
      <c r="D17">
        <v>1015</v>
      </c>
      <c r="E17" t="s">
        <v>128</v>
      </c>
    </row>
    <row r="18" spans="2:5" x14ac:dyDescent="0.25">
      <c r="B18">
        <v>17</v>
      </c>
      <c r="C18" s="71">
        <v>45596</v>
      </c>
      <c r="D18">
        <v>1016</v>
      </c>
      <c r="E18" t="s">
        <v>132</v>
      </c>
    </row>
    <row r="19" spans="2:5" x14ac:dyDescent="0.25">
      <c r="B19">
        <v>18</v>
      </c>
      <c r="C19" s="71">
        <v>45597</v>
      </c>
      <c r="D19">
        <v>1017</v>
      </c>
      <c r="E19" t="s">
        <v>133</v>
      </c>
    </row>
    <row r="20" spans="2:5" x14ac:dyDescent="0.25">
      <c r="B20">
        <v>19</v>
      </c>
      <c r="C20" s="71">
        <v>45598</v>
      </c>
      <c r="D20">
        <v>1018</v>
      </c>
      <c r="E20" t="s">
        <v>128</v>
      </c>
    </row>
    <row r="21" spans="2:5" x14ac:dyDescent="0.25">
      <c r="B21">
        <v>20</v>
      </c>
      <c r="C21" s="71">
        <v>45599</v>
      </c>
      <c r="D21">
        <v>1019</v>
      </c>
      <c r="E21" t="s">
        <v>134</v>
      </c>
    </row>
  </sheetData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9FB9-2136-426C-9AAF-0A84E94F6174}">
  <dimension ref="B2"/>
  <sheetViews>
    <sheetView workbookViewId="0">
      <selection activeCell="E14" sqref="E14"/>
    </sheetView>
  </sheetViews>
  <sheetFormatPr defaultRowHeight="15" x14ac:dyDescent="0.25"/>
  <sheetData>
    <row r="2" spans="2:2" x14ac:dyDescent="0.25">
      <c r="B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C7F3-BACA-423F-A62C-92529438B1B3}">
  <dimension ref="A1:L51"/>
  <sheetViews>
    <sheetView zoomScaleNormal="100" workbookViewId="0">
      <selection activeCell="H15" sqref="H15"/>
    </sheetView>
  </sheetViews>
  <sheetFormatPr defaultRowHeight="15" x14ac:dyDescent="0.25"/>
  <cols>
    <col min="3" max="5" width="10" customWidth="1"/>
    <col min="6" max="6" width="11" bestFit="1" customWidth="1"/>
    <col min="7" max="7" width="11" customWidth="1"/>
  </cols>
  <sheetData>
    <row r="1" spans="1:12" ht="15.75" thickTop="1" x14ac:dyDescent="0.25">
      <c r="A1" s="46" t="s">
        <v>85</v>
      </c>
      <c r="B1" s="47" t="s">
        <v>86</v>
      </c>
      <c r="C1" s="47" t="s">
        <v>87</v>
      </c>
      <c r="D1" s="47" t="s">
        <v>88</v>
      </c>
      <c r="E1" s="48" t="s">
        <v>89</v>
      </c>
      <c r="H1" s="55">
        <v>10</v>
      </c>
      <c r="I1" s="56" t="s">
        <v>117</v>
      </c>
      <c r="J1" s="56" t="s">
        <v>118</v>
      </c>
      <c r="K1" s="56" t="s">
        <v>119</v>
      </c>
      <c r="L1" s="57">
        <v>680</v>
      </c>
    </row>
    <row r="2" spans="1:12" x14ac:dyDescent="0.25">
      <c r="A2" s="49">
        <v>1</v>
      </c>
      <c r="B2" s="50" t="s">
        <v>90</v>
      </c>
      <c r="C2" s="50" t="s">
        <v>91</v>
      </c>
      <c r="D2" s="50" t="s">
        <v>92</v>
      </c>
      <c r="E2" s="51">
        <v>385</v>
      </c>
      <c r="H2" s="58">
        <v>11</v>
      </c>
      <c r="I2" s="59" t="s">
        <v>90</v>
      </c>
      <c r="J2" s="59" t="s">
        <v>91</v>
      </c>
      <c r="K2" s="59" t="s">
        <v>92</v>
      </c>
      <c r="L2" s="60">
        <v>385</v>
      </c>
    </row>
    <row r="3" spans="1:12" x14ac:dyDescent="0.25">
      <c r="A3" s="49">
        <v>2</v>
      </c>
      <c r="B3" s="50" t="s">
        <v>93</v>
      </c>
      <c r="C3" s="50" t="s">
        <v>94</v>
      </c>
      <c r="D3" s="50" t="s">
        <v>95</v>
      </c>
      <c r="E3" s="51">
        <v>1200</v>
      </c>
      <c r="H3" s="58">
        <v>12</v>
      </c>
      <c r="I3" s="59" t="s">
        <v>93</v>
      </c>
      <c r="J3" s="59" t="s">
        <v>94</v>
      </c>
      <c r="K3" s="59" t="s">
        <v>95</v>
      </c>
      <c r="L3" s="60">
        <v>1200</v>
      </c>
    </row>
    <row r="4" spans="1:12" x14ac:dyDescent="0.25">
      <c r="A4" s="49">
        <v>3</v>
      </c>
      <c r="B4" s="50" t="s">
        <v>96</v>
      </c>
      <c r="C4" s="50" t="s">
        <v>97</v>
      </c>
      <c r="D4" s="50" t="s">
        <v>98</v>
      </c>
      <c r="E4" s="51">
        <v>5000</v>
      </c>
      <c r="H4" s="58">
        <v>13</v>
      </c>
      <c r="I4" s="59" t="s">
        <v>96</v>
      </c>
      <c r="J4" s="59" t="s">
        <v>97</v>
      </c>
      <c r="K4" s="59" t="s">
        <v>98</v>
      </c>
      <c r="L4" s="60">
        <v>5000</v>
      </c>
    </row>
    <row r="5" spans="1:12" x14ac:dyDescent="0.25">
      <c r="A5" s="49">
        <v>4</v>
      </c>
      <c r="B5" s="50" t="s">
        <v>99</v>
      </c>
      <c r="C5" s="50" t="s">
        <v>100</v>
      </c>
      <c r="D5" s="50" t="s">
        <v>101</v>
      </c>
      <c r="E5" s="51">
        <v>28</v>
      </c>
      <c r="H5" s="58">
        <v>14</v>
      </c>
      <c r="I5" s="59" t="s">
        <v>99</v>
      </c>
      <c r="J5" s="59" t="s">
        <v>100</v>
      </c>
      <c r="K5" s="59" t="s">
        <v>101</v>
      </c>
      <c r="L5" s="60">
        <v>28</v>
      </c>
    </row>
    <row r="6" spans="1:12" x14ac:dyDescent="0.25">
      <c r="A6" s="49">
        <v>5</v>
      </c>
      <c r="B6" s="50" t="s">
        <v>102</v>
      </c>
      <c r="C6" s="50" t="s">
        <v>103</v>
      </c>
      <c r="D6" s="50" t="s">
        <v>104</v>
      </c>
      <c r="E6" s="51">
        <v>3280</v>
      </c>
      <c r="H6" s="58">
        <v>15</v>
      </c>
      <c r="I6" s="59" t="s">
        <v>102</v>
      </c>
      <c r="J6" s="59" t="s">
        <v>103</v>
      </c>
      <c r="K6" s="59" t="s">
        <v>104</v>
      </c>
      <c r="L6" s="60">
        <v>3280</v>
      </c>
    </row>
    <row r="7" spans="1:12" x14ac:dyDescent="0.25">
      <c r="A7" s="49">
        <v>6</v>
      </c>
      <c r="B7" s="50" t="s">
        <v>105</v>
      </c>
      <c r="C7" s="50" t="s">
        <v>106</v>
      </c>
      <c r="D7" s="50" t="s">
        <v>107</v>
      </c>
      <c r="E7" s="51">
        <v>4600</v>
      </c>
      <c r="H7" s="58">
        <v>16</v>
      </c>
      <c r="I7" s="59" t="s">
        <v>105</v>
      </c>
      <c r="J7" s="59" t="s">
        <v>106</v>
      </c>
      <c r="K7" s="59" t="s">
        <v>107</v>
      </c>
      <c r="L7" s="60">
        <v>4600</v>
      </c>
    </row>
    <row r="8" spans="1:12" x14ac:dyDescent="0.25">
      <c r="A8" s="49">
        <v>7</v>
      </c>
      <c r="B8" s="50" t="s">
        <v>108</v>
      </c>
      <c r="C8" s="50" t="s">
        <v>109</v>
      </c>
      <c r="D8" s="50" t="s">
        <v>110</v>
      </c>
      <c r="E8" s="51">
        <v>13230</v>
      </c>
      <c r="H8" s="58">
        <v>17</v>
      </c>
      <c r="I8" s="59" t="s">
        <v>108</v>
      </c>
      <c r="J8" s="59" t="s">
        <v>109</v>
      </c>
      <c r="K8" s="59" t="s">
        <v>110</v>
      </c>
      <c r="L8" s="60">
        <v>13230</v>
      </c>
    </row>
    <row r="9" spans="1:12" x14ac:dyDescent="0.25">
      <c r="A9" s="49">
        <v>8</v>
      </c>
      <c r="B9" s="50" t="s">
        <v>111</v>
      </c>
      <c r="C9" s="50" t="s">
        <v>112</v>
      </c>
      <c r="D9" s="50" t="s">
        <v>113</v>
      </c>
      <c r="E9" s="51">
        <v>16</v>
      </c>
      <c r="H9" s="58">
        <v>18</v>
      </c>
      <c r="I9" s="59" t="s">
        <v>111</v>
      </c>
      <c r="J9" s="59" t="s">
        <v>112</v>
      </c>
      <c r="K9" s="59" t="s">
        <v>113</v>
      </c>
      <c r="L9" s="60">
        <v>16</v>
      </c>
    </row>
    <row r="10" spans="1:12" x14ac:dyDescent="0.25">
      <c r="A10" s="49">
        <v>9</v>
      </c>
      <c r="B10" s="50" t="s">
        <v>114</v>
      </c>
      <c r="C10" s="50" t="s">
        <v>115</v>
      </c>
      <c r="D10" s="50" t="s">
        <v>116</v>
      </c>
      <c r="E10" s="51">
        <v>512</v>
      </c>
      <c r="H10" s="58">
        <v>19</v>
      </c>
      <c r="I10" s="59" t="s">
        <v>114</v>
      </c>
      <c r="J10" s="59" t="s">
        <v>115</v>
      </c>
      <c r="K10" s="59" t="s">
        <v>116</v>
      </c>
      <c r="L10" s="60">
        <v>512</v>
      </c>
    </row>
    <row r="11" spans="1:12" x14ac:dyDescent="0.25">
      <c r="A11" s="49">
        <v>10</v>
      </c>
      <c r="B11" s="50" t="s">
        <v>117</v>
      </c>
      <c r="C11" s="50" t="s">
        <v>118</v>
      </c>
      <c r="D11" s="50" t="s">
        <v>119</v>
      </c>
      <c r="E11" s="51">
        <v>680</v>
      </c>
      <c r="H11" s="61">
        <v>20</v>
      </c>
      <c r="I11" s="62" t="s">
        <v>117</v>
      </c>
      <c r="J11" s="62" t="s">
        <v>118</v>
      </c>
      <c r="K11" s="62" t="s">
        <v>119</v>
      </c>
      <c r="L11" s="63">
        <v>680</v>
      </c>
    </row>
    <row r="12" spans="1:12" x14ac:dyDescent="0.25">
      <c r="A12" s="49">
        <v>11</v>
      </c>
      <c r="B12" s="50" t="s">
        <v>90</v>
      </c>
      <c r="C12" s="50" t="s">
        <v>91</v>
      </c>
      <c r="D12" s="50" t="s">
        <v>92</v>
      </c>
      <c r="E12" s="51">
        <v>385</v>
      </c>
    </row>
    <row r="13" spans="1:12" x14ac:dyDescent="0.25">
      <c r="A13" s="49">
        <v>12</v>
      </c>
      <c r="B13" s="50" t="s">
        <v>93</v>
      </c>
      <c r="C13" s="50" t="s">
        <v>94</v>
      </c>
      <c r="D13" s="50" t="s">
        <v>95</v>
      </c>
      <c r="E13" s="51">
        <v>1200</v>
      </c>
    </row>
    <row r="14" spans="1:12" x14ac:dyDescent="0.25">
      <c r="A14" s="49">
        <v>13</v>
      </c>
      <c r="B14" s="50" t="s">
        <v>96</v>
      </c>
      <c r="C14" s="50" t="s">
        <v>97</v>
      </c>
      <c r="D14" s="50" t="s">
        <v>98</v>
      </c>
      <c r="E14" s="51">
        <v>5000</v>
      </c>
    </row>
    <row r="15" spans="1:12" x14ac:dyDescent="0.25">
      <c r="A15" s="49">
        <v>15</v>
      </c>
      <c r="B15" s="50" t="s">
        <v>102</v>
      </c>
      <c r="C15" s="50" t="s">
        <v>103</v>
      </c>
      <c r="D15" s="50" t="s">
        <v>104</v>
      </c>
      <c r="E15" s="51">
        <v>3280</v>
      </c>
    </row>
    <row r="16" spans="1:12" x14ac:dyDescent="0.25">
      <c r="A16" s="49">
        <v>16</v>
      </c>
      <c r="B16" s="50" t="s">
        <v>105</v>
      </c>
      <c r="C16" s="50" t="s">
        <v>106</v>
      </c>
      <c r="D16" s="50" t="s">
        <v>107</v>
      </c>
      <c r="E16" s="51">
        <v>4600</v>
      </c>
    </row>
    <row r="17" spans="1:5" x14ac:dyDescent="0.25">
      <c r="A17" s="49">
        <v>17</v>
      </c>
      <c r="B17" s="50" t="s">
        <v>108</v>
      </c>
      <c r="C17" s="50" t="s">
        <v>109</v>
      </c>
      <c r="D17" s="50" t="s">
        <v>110</v>
      </c>
      <c r="E17" s="51">
        <v>13230</v>
      </c>
    </row>
    <row r="18" spans="1:5" x14ac:dyDescent="0.25">
      <c r="A18" s="49">
        <v>18</v>
      </c>
      <c r="B18" s="50" t="s">
        <v>111</v>
      </c>
      <c r="C18" s="50" t="s">
        <v>112</v>
      </c>
      <c r="D18" s="50" t="s">
        <v>113</v>
      </c>
      <c r="E18" s="51">
        <v>16</v>
      </c>
    </row>
    <row r="19" spans="1:5" x14ac:dyDescent="0.25">
      <c r="A19" s="49">
        <v>19</v>
      </c>
      <c r="B19" s="50" t="s">
        <v>114</v>
      </c>
      <c r="C19" s="50" t="s">
        <v>115</v>
      </c>
      <c r="D19" s="50" t="s">
        <v>116</v>
      </c>
      <c r="E19" s="51">
        <v>512</v>
      </c>
    </row>
    <row r="20" spans="1:5" x14ac:dyDescent="0.25">
      <c r="A20" s="49">
        <v>20</v>
      </c>
      <c r="B20" s="50" t="s">
        <v>117</v>
      </c>
      <c r="C20" s="50" t="s">
        <v>118</v>
      </c>
      <c r="D20" s="50" t="s">
        <v>119</v>
      </c>
      <c r="E20" s="51">
        <v>680</v>
      </c>
    </row>
    <row r="21" spans="1:5" x14ac:dyDescent="0.25">
      <c r="A21" s="49">
        <v>21</v>
      </c>
      <c r="B21" s="50" t="s">
        <v>90</v>
      </c>
      <c r="C21" s="50" t="s">
        <v>91</v>
      </c>
      <c r="D21" s="50" t="s">
        <v>92</v>
      </c>
      <c r="E21" s="51">
        <v>385</v>
      </c>
    </row>
    <row r="22" spans="1:5" x14ac:dyDescent="0.25">
      <c r="A22" s="49">
        <v>22</v>
      </c>
      <c r="B22" s="50" t="s">
        <v>93</v>
      </c>
      <c r="C22" s="50" t="s">
        <v>94</v>
      </c>
      <c r="D22" s="50" t="s">
        <v>95</v>
      </c>
      <c r="E22" s="51">
        <v>1200</v>
      </c>
    </row>
    <row r="23" spans="1:5" x14ac:dyDescent="0.25">
      <c r="A23" s="49">
        <v>23</v>
      </c>
      <c r="B23" s="50" t="s">
        <v>96</v>
      </c>
      <c r="C23" s="50" t="s">
        <v>97</v>
      </c>
      <c r="D23" s="50" t="s">
        <v>98</v>
      </c>
      <c r="E23" s="51">
        <v>5000</v>
      </c>
    </row>
    <row r="24" spans="1:5" x14ac:dyDescent="0.25">
      <c r="A24" s="49">
        <v>24</v>
      </c>
      <c r="B24" s="50" t="s">
        <v>99</v>
      </c>
      <c r="C24" s="50" t="s">
        <v>100</v>
      </c>
      <c r="D24" s="50" t="s">
        <v>101</v>
      </c>
      <c r="E24" s="51">
        <v>28</v>
      </c>
    </row>
    <row r="25" spans="1:5" x14ac:dyDescent="0.25">
      <c r="A25" s="49">
        <v>25</v>
      </c>
      <c r="B25" s="50" t="s">
        <v>102</v>
      </c>
      <c r="C25" s="50" t="s">
        <v>103</v>
      </c>
      <c r="D25" s="50" t="s">
        <v>104</v>
      </c>
      <c r="E25" s="51">
        <v>3280</v>
      </c>
    </row>
    <row r="26" spans="1:5" x14ac:dyDescent="0.25">
      <c r="A26" s="49">
        <v>26</v>
      </c>
      <c r="B26" s="50" t="s">
        <v>105</v>
      </c>
      <c r="C26" s="50" t="s">
        <v>106</v>
      </c>
      <c r="D26" s="50" t="s">
        <v>107</v>
      </c>
      <c r="E26" s="51">
        <v>4600</v>
      </c>
    </row>
    <row r="27" spans="1:5" x14ac:dyDescent="0.25">
      <c r="A27" s="49">
        <v>27</v>
      </c>
      <c r="B27" s="50" t="s">
        <v>108</v>
      </c>
      <c r="C27" s="50" t="s">
        <v>109</v>
      </c>
      <c r="D27" s="50" t="s">
        <v>110</v>
      </c>
      <c r="E27" s="51">
        <v>13230</v>
      </c>
    </row>
    <row r="28" spans="1:5" x14ac:dyDescent="0.25">
      <c r="A28" s="49">
        <v>28</v>
      </c>
      <c r="B28" s="50" t="s">
        <v>111</v>
      </c>
      <c r="C28" s="50" t="s">
        <v>112</v>
      </c>
      <c r="D28" s="50" t="s">
        <v>113</v>
      </c>
      <c r="E28" s="51">
        <v>16</v>
      </c>
    </row>
    <row r="29" spans="1:5" x14ac:dyDescent="0.25">
      <c r="A29" s="49">
        <v>29</v>
      </c>
      <c r="B29" s="50" t="s">
        <v>114</v>
      </c>
      <c r="C29" s="50" t="s">
        <v>115</v>
      </c>
      <c r="D29" s="50" t="s">
        <v>116</v>
      </c>
      <c r="E29" s="51">
        <v>512</v>
      </c>
    </row>
    <row r="30" spans="1:5" x14ac:dyDescent="0.25">
      <c r="A30" s="49">
        <v>30</v>
      </c>
      <c r="B30" s="50" t="s">
        <v>117</v>
      </c>
      <c r="C30" s="50" t="s">
        <v>118</v>
      </c>
      <c r="D30" s="50" t="s">
        <v>119</v>
      </c>
      <c r="E30" s="51">
        <v>680</v>
      </c>
    </row>
    <row r="31" spans="1:5" x14ac:dyDescent="0.25">
      <c r="A31" s="49">
        <v>31</v>
      </c>
      <c r="B31" s="50" t="s">
        <v>90</v>
      </c>
      <c r="C31" s="50" t="s">
        <v>91</v>
      </c>
      <c r="D31" s="50" t="s">
        <v>92</v>
      </c>
      <c r="E31" s="51">
        <v>385</v>
      </c>
    </row>
    <row r="32" spans="1:5" x14ac:dyDescent="0.25">
      <c r="A32" s="49">
        <v>32</v>
      </c>
      <c r="B32" s="50" t="s">
        <v>93</v>
      </c>
      <c r="C32" s="50" t="s">
        <v>94</v>
      </c>
      <c r="D32" s="50" t="s">
        <v>95</v>
      </c>
      <c r="E32" s="51">
        <v>1200</v>
      </c>
    </row>
    <row r="33" spans="1:5" x14ac:dyDescent="0.25">
      <c r="A33" s="49">
        <v>33</v>
      </c>
      <c r="B33" s="50" t="s">
        <v>96</v>
      </c>
      <c r="C33" s="50" t="s">
        <v>97</v>
      </c>
      <c r="D33" s="50" t="s">
        <v>98</v>
      </c>
      <c r="E33" s="51">
        <v>5000</v>
      </c>
    </row>
    <row r="34" spans="1:5" x14ac:dyDescent="0.25">
      <c r="A34" s="49">
        <v>34</v>
      </c>
      <c r="B34" s="50" t="s">
        <v>99</v>
      </c>
      <c r="C34" s="50" t="s">
        <v>100</v>
      </c>
      <c r="D34" s="50" t="s">
        <v>101</v>
      </c>
      <c r="E34" s="51">
        <v>28</v>
      </c>
    </row>
    <row r="35" spans="1:5" x14ac:dyDescent="0.25">
      <c r="A35" s="49">
        <v>35</v>
      </c>
      <c r="B35" s="50" t="s">
        <v>102</v>
      </c>
      <c r="C35" s="50" t="s">
        <v>103</v>
      </c>
      <c r="D35" s="50" t="s">
        <v>104</v>
      </c>
      <c r="E35" s="51">
        <v>3280</v>
      </c>
    </row>
    <row r="36" spans="1:5" x14ac:dyDescent="0.25">
      <c r="A36" s="49">
        <v>36</v>
      </c>
      <c r="B36" s="50" t="s">
        <v>105</v>
      </c>
      <c r="C36" s="50" t="s">
        <v>106</v>
      </c>
      <c r="D36" s="50" t="s">
        <v>107</v>
      </c>
      <c r="E36" s="51">
        <v>4600</v>
      </c>
    </row>
    <row r="37" spans="1:5" x14ac:dyDescent="0.25">
      <c r="A37" s="49">
        <v>37</v>
      </c>
      <c r="B37" s="50" t="s">
        <v>108</v>
      </c>
      <c r="C37" s="50" t="s">
        <v>109</v>
      </c>
      <c r="D37" s="50" t="s">
        <v>110</v>
      </c>
      <c r="E37" s="51">
        <v>13230</v>
      </c>
    </row>
    <row r="38" spans="1:5" x14ac:dyDescent="0.25">
      <c r="A38" s="49">
        <v>38</v>
      </c>
      <c r="B38" s="50" t="s">
        <v>111</v>
      </c>
      <c r="C38" s="50" t="s">
        <v>112</v>
      </c>
      <c r="D38" s="50" t="s">
        <v>113</v>
      </c>
      <c r="E38" s="51">
        <v>16</v>
      </c>
    </row>
    <row r="39" spans="1:5" x14ac:dyDescent="0.25">
      <c r="A39" s="49">
        <v>39</v>
      </c>
      <c r="B39" s="50" t="s">
        <v>114</v>
      </c>
      <c r="C39" s="50" t="s">
        <v>115</v>
      </c>
      <c r="D39" s="50" t="s">
        <v>116</v>
      </c>
      <c r="E39" s="51">
        <v>512</v>
      </c>
    </row>
    <row r="40" spans="1:5" x14ac:dyDescent="0.25">
      <c r="A40" s="49">
        <v>40</v>
      </c>
      <c r="B40" s="50" t="s">
        <v>117</v>
      </c>
      <c r="C40" s="50" t="s">
        <v>118</v>
      </c>
      <c r="D40" s="50" t="s">
        <v>119</v>
      </c>
      <c r="E40" s="51">
        <v>680</v>
      </c>
    </row>
    <row r="41" spans="1:5" x14ac:dyDescent="0.25">
      <c r="A41" s="49">
        <v>41</v>
      </c>
      <c r="B41" s="50" t="s">
        <v>90</v>
      </c>
      <c r="C41" s="50" t="s">
        <v>91</v>
      </c>
      <c r="D41" s="50" t="s">
        <v>92</v>
      </c>
      <c r="E41" s="51">
        <v>385</v>
      </c>
    </row>
    <row r="42" spans="1:5" x14ac:dyDescent="0.25">
      <c r="A42" s="49">
        <v>42</v>
      </c>
      <c r="B42" s="50" t="s">
        <v>93</v>
      </c>
      <c r="C42" s="50" t="s">
        <v>94</v>
      </c>
      <c r="D42" s="50" t="s">
        <v>95</v>
      </c>
      <c r="E42" s="51">
        <v>1200</v>
      </c>
    </row>
    <row r="43" spans="1:5" x14ac:dyDescent="0.25">
      <c r="A43" s="49">
        <v>43</v>
      </c>
      <c r="B43" s="50" t="s">
        <v>96</v>
      </c>
      <c r="C43" s="50" t="s">
        <v>97</v>
      </c>
      <c r="D43" s="50" t="s">
        <v>98</v>
      </c>
      <c r="E43" s="51">
        <v>5000</v>
      </c>
    </row>
    <row r="44" spans="1:5" x14ac:dyDescent="0.25">
      <c r="A44" s="49">
        <v>44</v>
      </c>
      <c r="B44" s="50" t="s">
        <v>99</v>
      </c>
      <c r="C44" s="50" t="s">
        <v>100</v>
      </c>
      <c r="D44" s="50" t="s">
        <v>101</v>
      </c>
      <c r="E44" s="51">
        <v>28</v>
      </c>
    </row>
    <row r="45" spans="1:5" x14ac:dyDescent="0.25">
      <c r="A45" s="49">
        <v>45</v>
      </c>
      <c r="B45" s="50" t="s">
        <v>102</v>
      </c>
      <c r="C45" s="50" t="s">
        <v>103</v>
      </c>
      <c r="D45" s="50" t="s">
        <v>104</v>
      </c>
      <c r="E45" s="51">
        <v>3280</v>
      </c>
    </row>
    <row r="46" spans="1:5" x14ac:dyDescent="0.25">
      <c r="A46" s="49">
        <v>46</v>
      </c>
      <c r="B46" s="50" t="s">
        <v>105</v>
      </c>
      <c r="C46" s="50" t="s">
        <v>106</v>
      </c>
      <c r="D46" s="50" t="s">
        <v>107</v>
      </c>
      <c r="E46" s="51">
        <v>4600</v>
      </c>
    </row>
    <row r="47" spans="1:5" x14ac:dyDescent="0.25">
      <c r="A47" s="49">
        <v>47</v>
      </c>
      <c r="B47" s="50" t="s">
        <v>108</v>
      </c>
      <c r="C47" s="50" t="s">
        <v>109</v>
      </c>
      <c r="D47" s="50" t="s">
        <v>110</v>
      </c>
      <c r="E47" s="51">
        <v>13230</v>
      </c>
    </row>
    <row r="48" spans="1:5" x14ac:dyDescent="0.25">
      <c r="A48" s="49">
        <v>48</v>
      </c>
      <c r="B48" s="50" t="s">
        <v>111</v>
      </c>
      <c r="C48" s="50" t="s">
        <v>112</v>
      </c>
      <c r="D48" s="50" t="s">
        <v>113</v>
      </c>
      <c r="E48" s="51">
        <v>16</v>
      </c>
    </row>
    <row r="49" spans="1:5" x14ac:dyDescent="0.25">
      <c r="A49" s="49">
        <v>49</v>
      </c>
      <c r="B49" s="50" t="s">
        <v>114</v>
      </c>
      <c r="C49" s="50" t="s">
        <v>115</v>
      </c>
      <c r="D49" s="50" t="s">
        <v>116</v>
      </c>
      <c r="E49" s="51">
        <v>512</v>
      </c>
    </row>
    <row r="50" spans="1:5" ht="15.75" thickBot="1" x14ac:dyDescent="0.3">
      <c r="A50" s="52">
        <v>50</v>
      </c>
      <c r="B50" s="53" t="s">
        <v>117</v>
      </c>
      <c r="C50" s="53" t="s">
        <v>118</v>
      </c>
      <c r="D50" s="53" t="s">
        <v>119</v>
      </c>
      <c r="E50" s="54">
        <v>680</v>
      </c>
    </row>
    <row r="51" spans="1:5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zoomScale="150" zoomScaleNormal="150" workbookViewId="0">
      <selection activeCell="J12" sqref="J12"/>
    </sheetView>
  </sheetViews>
  <sheetFormatPr defaultRowHeight="15" x14ac:dyDescent="0.25"/>
  <cols>
    <col min="1" max="1" width="9.85546875" bestFit="1" customWidth="1"/>
    <col min="3" max="3" width="10" bestFit="1" customWidth="1"/>
    <col min="4" max="4" width="14.5703125" bestFit="1" customWidth="1"/>
    <col min="5" max="5" width="8.7109375" bestFit="1" customWidth="1"/>
    <col min="6" max="6" width="16.140625" bestFit="1" customWidth="1"/>
    <col min="7" max="7" width="15.140625" customWidth="1"/>
    <col min="9" max="9" width="9.85546875" bestFit="1" customWidth="1"/>
    <col min="10" max="10" width="14.7109375" customWidth="1"/>
  </cols>
  <sheetData>
    <row r="1" spans="1:14" x14ac:dyDescent="0.25">
      <c r="A1" s="1" t="s">
        <v>62</v>
      </c>
      <c r="J1" s="1" t="s">
        <v>63</v>
      </c>
    </row>
    <row r="2" spans="1:14" ht="15.75" thickBot="1" x14ac:dyDescent="0.3"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14" ht="15.75" thickBot="1" x14ac:dyDescent="0.3">
      <c r="A3" s="30" t="s">
        <v>55</v>
      </c>
      <c r="B3" s="31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3" t="s">
        <v>61</v>
      </c>
      <c r="J3" s="2"/>
      <c r="K3" s="3">
        <v>1</v>
      </c>
      <c r="L3" s="4">
        <v>2</v>
      </c>
      <c r="M3" s="4">
        <v>3</v>
      </c>
      <c r="N3" s="5">
        <v>4</v>
      </c>
    </row>
    <row r="4" spans="1:14" x14ac:dyDescent="0.25">
      <c r="A4" s="27">
        <v>1</v>
      </c>
      <c r="B4" s="28">
        <v>125</v>
      </c>
      <c r="C4" s="29">
        <f>A4+B4</f>
        <v>126</v>
      </c>
      <c r="D4" s="29">
        <f>B4-A4</f>
        <v>124</v>
      </c>
      <c r="E4" s="29">
        <f>B4*A4</f>
        <v>125</v>
      </c>
      <c r="F4" s="65">
        <f>B4/A4</f>
        <v>125</v>
      </c>
      <c r="G4" s="64">
        <f>A4/B4</f>
        <v>8.0000000000000002E-3</v>
      </c>
      <c r="J4" s="2"/>
      <c r="K4" s="6">
        <v>5</v>
      </c>
      <c r="L4" s="7">
        <v>6</v>
      </c>
      <c r="M4" s="7">
        <v>7</v>
      </c>
      <c r="N4" s="8">
        <v>8</v>
      </c>
    </row>
    <row r="5" spans="1:14" x14ac:dyDescent="0.25">
      <c r="A5" s="27">
        <v>2</v>
      </c>
      <c r="B5" s="28">
        <v>110</v>
      </c>
      <c r="C5" s="29">
        <f t="shared" ref="C5:C15" si="0">A5+B5</f>
        <v>112</v>
      </c>
      <c r="D5" s="29">
        <f t="shared" ref="D5:D15" si="1">B5-A5</f>
        <v>108</v>
      </c>
      <c r="E5" s="29">
        <f t="shared" ref="E5:E15" si="2">B5*A5</f>
        <v>220</v>
      </c>
      <c r="F5" s="65">
        <f t="shared" ref="F5:F15" si="3">B5/A5</f>
        <v>55</v>
      </c>
      <c r="G5" s="64">
        <f t="shared" ref="G5:G15" si="4">A5/B5</f>
        <v>1.8181818181818181E-2</v>
      </c>
      <c r="J5" s="2"/>
      <c r="K5" s="6">
        <v>9</v>
      </c>
      <c r="L5" s="7">
        <v>10</v>
      </c>
      <c r="M5" s="7">
        <v>11</v>
      </c>
      <c r="N5" s="8">
        <v>12</v>
      </c>
    </row>
    <row r="6" spans="1:14" ht="15.75" thickBot="1" x14ac:dyDescent="0.3">
      <c r="A6" s="27">
        <v>3</v>
      </c>
      <c r="B6" s="28">
        <v>100</v>
      </c>
      <c r="C6" s="29">
        <f>A6+B6</f>
        <v>103</v>
      </c>
      <c r="D6" s="29">
        <f t="shared" si="1"/>
        <v>97</v>
      </c>
      <c r="E6" s="29">
        <f t="shared" si="2"/>
        <v>300</v>
      </c>
      <c r="F6" s="65">
        <f t="shared" si="3"/>
        <v>33.333333333333336</v>
      </c>
      <c r="G6" s="64">
        <f t="shared" si="4"/>
        <v>0.03</v>
      </c>
      <c r="J6" s="2"/>
      <c r="K6" s="9">
        <v>13</v>
      </c>
      <c r="L6" s="10">
        <v>14</v>
      </c>
      <c r="M6" s="10">
        <v>15</v>
      </c>
      <c r="N6" s="11">
        <v>16</v>
      </c>
    </row>
    <row r="7" spans="1:14" x14ac:dyDescent="0.25">
      <c r="A7" s="27">
        <v>4</v>
      </c>
      <c r="B7" s="28">
        <v>90</v>
      </c>
      <c r="C7" s="29">
        <f t="shared" si="0"/>
        <v>94</v>
      </c>
      <c r="D7" s="29">
        <f t="shared" si="1"/>
        <v>86</v>
      </c>
      <c r="E7" s="29">
        <f t="shared" si="2"/>
        <v>360</v>
      </c>
      <c r="F7" s="65">
        <f t="shared" si="3"/>
        <v>22.5</v>
      </c>
      <c r="G7" s="64">
        <f t="shared" si="4"/>
        <v>4.4444444444444446E-2</v>
      </c>
      <c r="J7" s="12" t="s">
        <v>11</v>
      </c>
      <c r="K7" s="13">
        <f>SUM(K3:K6)</f>
        <v>28</v>
      </c>
      <c r="L7" s="13">
        <f>SUM(L3:L6)</f>
        <v>32</v>
      </c>
      <c r="M7" s="13">
        <f>SUM(M3:M6)</f>
        <v>36</v>
      </c>
      <c r="N7" s="13">
        <f>SUM(N3:N6)</f>
        <v>40</v>
      </c>
    </row>
    <row r="8" spans="1:14" x14ac:dyDescent="0.25">
      <c r="A8" s="27">
        <v>5</v>
      </c>
      <c r="B8" s="28">
        <v>80</v>
      </c>
      <c r="C8" s="29">
        <f t="shared" si="0"/>
        <v>85</v>
      </c>
      <c r="D8" s="29">
        <f t="shared" si="1"/>
        <v>75</v>
      </c>
      <c r="E8" s="29">
        <f t="shared" si="2"/>
        <v>400</v>
      </c>
      <c r="F8" s="65">
        <f t="shared" si="3"/>
        <v>16</v>
      </c>
      <c r="G8" s="64">
        <f t="shared" si="4"/>
        <v>6.25E-2</v>
      </c>
      <c r="J8" s="14" t="s">
        <v>12</v>
      </c>
      <c r="K8" s="15">
        <f>AVERAGE(K3:K6)</f>
        <v>7</v>
      </c>
      <c r="L8" s="15">
        <f>AVERAGE(L3:L6)</f>
        <v>8</v>
      </c>
      <c r="M8" s="15">
        <f>AVERAGE(M3:M6)</f>
        <v>9</v>
      </c>
      <c r="N8" s="15">
        <f>AVERAGE(N3:N6)</f>
        <v>10</v>
      </c>
    </row>
    <row r="9" spans="1:14" x14ac:dyDescent="0.25">
      <c r="A9" s="27">
        <v>6</v>
      </c>
      <c r="B9" s="28">
        <v>70</v>
      </c>
      <c r="C9" s="29">
        <f t="shared" si="0"/>
        <v>76</v>
      </c>
      <c r="D9" s="29">
        <f t="shared" si="1"/>
        <v>64</v>
      </c>
      <c r="E9" s="29">
        <f t="shared" si="2"/>
        <v>420</v>
      </c>
      <c r="F9" s="65">
        <f t="shared" si="3"/>
        <v>11.666666666666666</v>
      </c>
      <c r="G9" s="64">
        <f t="shared" si="4"/>
        <v>8.5714285714285715E-2</v>
      </c>
      <c r="J9" s="14" t="s">
        <v>13</v>
      </c>
      <c r="K9" s="15">
        <f>MIN(K3:K6)</f>
        <v>1</v>
      </c>
      <c r="L9" s="15">
        <f>MIN(L3:L6)</f>
        <v>2</v>
      </c>
      <c r="M9" s="15">
        <f>MIN(M3:M6)</f>
        <v>3</v>
      </c>
      <c r="N9" s="15">
        <f>MIN(N3:N6)</f>
        <v>4</v>
      </c>
    </row>
    <row r="10" spans="1:14" ht="15.75" thickBot="1" x14ac:dyDescent="0.3">
      <c r="A10" s="27">
        <v>7</v>
      </c>
      <c r="B10" s="28">
        <v>60</v>
      </c>
      <c r="C10" s="29">
        <f t="shared" si="0"/>
        <v>67</v>
      </c>
      <c r="D10" s="29">
        <f t="shared" si="1"/>
        <v>53</v>
      </c>
      <c r="E10" s="29">
        <f t="shared" si="2"/>
        <v>420</v>
      </c>
      <c r="F10" s="65">
        <f t="shared" si="3"/>
        <v>8.5714285714285712</v>
      </c>
      <c r="G10" s="64">
        <f t="shared" si="4"/>
        <v>0.11666666666666667</v>
      </c>
      <c r="J10" s="16" t="s">
        <v>14</v>
      </c>
      <c r="K10" s="17">
        <f>MAX(K3:K6)</f>
        <v>13</v>
      </c>
      <c r="L10" s="17">
        <f>MAX(L3:L6)</f>
        <v>14</v>
      </c>
      <c r="M10" s="17">
        <f>MAX(M3:M6)</f>
        <v>15</v>
      </c>
      <c r="N10" s="17">
        <f>MAX(N3:N6)</f>
        <v>16</v>
      </c>
    </row>
    <row r="11" spans="1:14" x14ac:dyDescent="0.25">
      <c r="A11" s="27">
        <v>8</v>
      </c>
      <c r="B11" s="28">
        <v>50</v>
      </c>
      <c r="C11" s="29">
        <f t="shared" si="0"/>
        <v>58</v>
      </c>
      <c r="D11" s="29">
        <f t="shared" si="1"/>
        <v>42</v>
      </c>
      <c r="E11" s="29">
        <f t="shared" si="2"/>
        <v>400</v>
      </c>
      <c r="F11" s="65">
        <f t="shared" si="3"/>
        <v>6.25</v>
      </c>
      <c r="G11" s="64">
        <f t="shared" si="4"/>
        <v>0.16</v>
      </c>
    </row>
    <row r="12" spans="1:14" x14ac:dyDescent="0.25">
      <c r="A12" s="27">
        <v>9</v>
      </c>
      <c r="B12" s="28">
        <v>40</v>
      </c>
      <c r="C12" s="29">
        <f t="shared" si="0"/>
        <v>49</v>
      </c>
      <c r="D12" s="29">
        <f t="shared" si="1"/>
        <v>31</v>
      </c>
      <c r="E12" s="29">
        <f t="shared" si="2"/>
        <v>360</v>
      </c>
      <c r="F12" s="65">
        <f t="shared" si="3"/>
        <v>4.4444444444444446</v>
      </c>
      <c r="G12" s="64">
        <f t="shared" si="4"/>
        <v>0.22500000000000001</v>
      </c>
    </row>
    <row r="13" spans="1:14" x14ac:dyDescent="0.25">
      <c r="A13" s="27">
        <v>10</v>
      </c>
      <c r="B13" s="28">
        <v>30</v>
      </c>
      <c r="C13" s="29">
        <f t="shared" si="0"/>
        <v>40</v>
      </c>
      <c r="D13" s="29">
        <f t="shared" si="1"/>
        <v>20</v>
      </c>
      <c r="E13" s="29">
        <f t="shared" si="2"/>
        <v>300</v>
      </c>
      <c r="F13" s="65">
        <f t="shared" si="3"/>
        <v>3</v>
      </c>
      <c r="G13" s="64">
        <f t="shared" si="4"/>
        <v>0.33333333333333331</v>
      </c>
    </row>
    <row r="14" spans="1:14" x14ac:dyDescent="0.25">
      <c r="A14" s="27">
        <v>11</v>
      </c>
      <c r="B14" s="28">
        <v>20</v>
      </c>
      <c r="C14" s="29">
        <f t="shared" si="0"/>
        <v>31</v>
      </c>
      <c r="D14" s="29">
        <f t="shared" si="1"/>
        <v>9</v>
      </c>
      <c r="E14" s="29">
        <f t="shared" si="2"/>
        <v>220</v>
      </c>
      <c r="F14" s="65">
        <f t="shared" si="3"/>
        <v>1.8181818181818181</v>
      </c>
      <c r="G14" s="64">
        <f t="shared" si="4"/>
        <v>0.55000000000000004</v>
      </c>
    </row>
    <row r="15" spans="1:14" x14ac:dyDescent="0.25">
      <c r="A15" s="43">
        <v>12</v>
      </c>
      <c r="B15" s="44">
        <v>10</v>
      </c>
      <c r="C15" s="29">
        <f t="shared" si="0"/>
        <v>22</v>
      </c>
      <c r="D15" s="29">
        <f t="shared" si="1"/>
        <v>-2</v>
      </c>
      <c r="E15" s="29">
        <f t="shared" si="2"/>
        <v>120</v>
      </c>
      <c r="F15" s="65">
        <f t="shared" si="3"/>
        <v>0.83333333333333337</v>
      </c>
      <c r="G15" s="64">
        <f t="shared" si="4"/>
        <v>1.2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2CF8-CD1A-47E0-8B25-60AD35A95541}">
  <dimension ref="A1:K16"/>
  <sheetViews>
    <sheetView zoomScale="150" zoomScaleNormal="150" workbookViewId="0">
      <selection activeCell="K7" sqref="K7"/>
    </sheetView>
  </sheetViews>
  <sheetFormatPr defaultRowHeight="15" x14ac:dyDescent="0.25"/>
  <cols>
    <col min="11" max="11" width="21.7109375" bestFit="1" customWidth="1"/>
  </cols>
  <sheetData>
    <row r="1" spans="1:11" x14ac:dyDescent="0.25">
      <c r="A1">
        <f ca="1">RANDBETWEEN(0,1000)</f>
        <v>440</v>
      </c>
      <c r="B1">
        <f t="shared" ref="A1:H12" ca="1" si="0">RANDBETWEEN(0,1000)</f>
        <v>261</v>
      </c>
      <c r="C1">
        <f t="shared" ca="1" si="0"/>
        <v>700</v>
      </c>
      <c r="D1">
        <f t="shared" ca="1" si="0"/>
        <v>129</v>
      </c>
      <c r="E1">
        <f t="shared" ca="1" si="0"/>
        <v>559</v>
      </c>
      <c r="F1">
        <f t="shared" ca="1" si="0"/>
        <v>968</v>
      </c>
      <c r="G1">
        <f t="shared" ca="1" si="0"/>
        <v>466</v>
      </c>
      <c r="H1">
        <f t="shared" ca="1" si="0"/>
        <v>144</v>
      </c>
      <c r="K1" s="1" t="s">
        <v>69</v>
      </c>
    </row>
    <row r="2" spans="1:11" x14ac:dyDescent="0.25">
      <c r="A2" t="s">
        <v>64</v>
      </c>
      <c r="B2">
        <f t="shared" ca="1" si="0"/>
        <v>24</v>
      </c>
      <c r="C2">
        <f t="shared" ca="1" si="0"/>
        <v>585</v>
      </c>
      <c r="D2">
        <f t="shared" ca="1" si="0"/>
        <v>103</v>
      </c>
      <c r="E2">
        <f t="shared" ca="1" si="0"/>
        <v>497</v>
      </c>
      <c r="G2">
        <f t="shared" ca="1" si="0"/>
        <v>85</v>
      </c>
      <c r="H2">
        <f t="shared" ca="1" si="0"/>
        <v>108</v>
      </c>
      <c r="K2">
        <f ca="1">COUNT(A1:H12)</f>
        <v>83</v>
      </c>
    </row>
    <row r="3" spans="1:11" x14ac:dyDescent="0.25">
      <c r="A3">
        <f t="shared" ca="1" si="0"/>
        <v>37</v>
      </c>
      <c r="B3">
        <f t="shared" ca="1" si="0"/>
        <v>442</v>
      </c>
      <c r="D3">
        <f t="shared" ca="1" si="0"/>
        <v>742</v>
      </c>
      <c r="E3" t="s">
        <v>65</v>
      </c>
      <c r="F3">
        <f t="shared" ca="1" si="0"/>
        <v>771</v>
      </c>
      <c r="G3">
        <f t="shared" ca="1" si="0"/>
        <v>390</v>
      </c>
      <c r="H3">
        <f t="shared" ca="1" si="0"/>
        <v>402</v>
      </c>
      <c r="K3" s="1" t="s">
        <v>70</v>
      </c>
    </row>
    <row r="4" spans="1:11" x14ac:dyDescent="0.25">
      <c r="A4">
        <f t="shared" ca="1" si="0"/>
        <v>819</v>
      </c>
      <c r="B4">
        <f t="shared" ca="1" si="0"/>
        <v>605</v>
      </c>
      <c r="C4">
        <f t="shared" ca="1" si="0"/>
        <v>673</v>
      </c>
      <c r="D4">
        <f t="shared" ca="1" si="0"/>
        <v>29</v>
      </c>
      <c r="E4">
        <f t="shared" ca="1" si="0"/>
        <v>709</v>
      </c>
      <c r="F4">
        <f t="shared" ca="1" si="0"/>
        <v>839</v>
      </c>
      <c r="G4">
        <f t="shared" ca="1" si="0"/>
        <v>459</v>
      </c>
      <c r="H4">
        <f t="shared" ca="1" si="0"/>
        <v>327</v>
      </c>
      <c r="K4">
        <f ca="1">COUNTA(A1:H12)</f>
        <v>88</v>
      </c>
    </row>
    <row r="5" spans="1:11" x14ac:dyDescent="0.25">
      <c r="A5">
        <f t="shared" ca="1" si="0"/>
        <v>948</v>
      </c>
      <c r="C5">
        <f t="shared" ca="1" si="0"/>
        <v>202</v>
      </c>
      <c r="D5">
        <f t="shared" ca="1" si="0"/>
        <v>728</v>
      </c>
      <c r="E5">
        <f t="shared" ca="1" si="0"/>
        <v>723</v>
      </c>
      <c r="F5">
        <f t="shared" ca="1" si="0"/>
        <v>791</v>
      </c>
      <c r="H5">
        <f t="shared" ca="1" si="0"/>
        <v>171</v>
      </c>
      <c r="K5" s="1" t="s">
        <v>71</v>
      </c>
    </row>
    <row r="6" spans="1:11" x14ac:dyDescent="0.25">
      <c r="A6">
        <f t="shared" ca="1" si="0"/>
        <v>850</v>
      </c>
      <c r="B6">
        <f t="shared" ca="1" si="0"/>
        <v>626</v>
      </c>
      <c r="C6">
        <f t="shared" ca="1" si="0"/>
        <v>180</v>
      </c>
      <c r="E6">
        <f t="shared" ca="1" si="0"/>
        <v>363</v>
      </c>
      <c r="F6">
        <f t="shared" ca="1" si="0"/>
        <v>918</v>
      </c>
      <c r="G6">
        <f t="shared" ca="1" si="0"/>
        <v>987</v>
      </c>
      <c r="H6">
        <f t="shared" ca="1" si="0"/>
        <v>515</v>
      </c>
      <c r="K6">
        <f ca="1">COUNTBLANK(A1:H12)</f>
        <v>8</v>
      </c>
    </row>
    <row r="7" spans="1:11" x14ac:dyDescent="0.25">
      <c r="A7">
        <f t="shared" ca="1" si="0"/>
        <v>874</v>
      </c>
      <c r="B7" t="s">
        <v>66</v>
      </c>
      <c r="C7">
        <f t="shared" ca="1" si="0"/>
        <v>215</v>
      </c>
      <c r="D7">
        <f t="shared" ca="1" si="0"/>
        <v>353</v>
      </c>
      <c r="E7">
        <f t="shared" ca="1" si="0"/>
        <v>771</v>
      </c>
      <c r="G7">
        <f t="shared" ca="1" si="0"/>
        <v>507</v>
      </c>
      <c r="H7">
        <f t="shared" ca="1" si="0"/>
        <v>916</v>
      </c>
    </row>
    <row r="8" spans="1:11" x14ac:dyDescent="0.25">
      <c r="A8">
        <f t="shared" ca="1" si="0"/>
        <v>904</v>
      </c>
      <c r="B8">
        <f t="shared" ca="1" si="0"/>
        <v>998</v>
      </c>
      <c r="C8">
        <f t="shared" ca="1" si="0"/>
        <v>512</v>
      </c>
      <c r="D8">
        <f t="shared" ca="1" si="0"/>
        <v>776</v>
      </c>
      <c r="E8" t="s">
        <v>67</v>
      </c>
      <c r="F8">
        <f t="shared" ca="1" si="0"/>
        <v>743</v>
      </c>
      <c r="G8">
        <f t="shared" ca="1" si="0"/>
        <v>883</v>
      </c>
      <c r="H8">
        <f t="shared" ca="1" si="0"/>
        <v>157</v>
      </c>
    </row>
    <row r="9" spans="1:11" x14ac:dyDescent="0.25">
      <c r="A9">
        <f t="shared" ca="1" si="0"/>
        <v>937</v>
      </c>
      <c r="C9">
        <f t="shared" ca="1" si="0"/>
        <v>40</v>
      </c>
      <c r="D9">
        <f t="shared" ca="1" si="0"/>
        <v>568</v>
      </c>
      <c r="E9">
        <f t="shared" ca="1" si="0"/>
        <v>48</v>
      </c>
      <c r="F9">
        <f t="shared" ca="1" si="0"/>
        <v>838</v>
      </c>
      <c r="G9">
        <f t="shared" ca="1" si="0"/>
        <v>23</v>
      </c>
      <c r="H9">
        <f t="shared" ca="1" si="0"/>
        <v>989</v>
      </c>
    </row>
    <row r="10" spans="1:11" x14ac:dyDescent="0.25">
      <c r="A10">
        <f t="shared" ca="1" si="0"/>
        <v>194</v>
      </c>
      <c r="B10">
        <f t="shared" ca="1" si="0"/>
        <v>331</v>
      </c>
      <c r="C10">
        <f t="shared" ca="1" si="0"/>
        <v>675</v>
      </c>
      <c r="D10">
        <f t="shared" ca="1" si="0"/>
        <v>631</v>
      </c>
      <c r="E10">
        <f t="shared" ca="1" si="0"/>
        <v>280</v>
      </c>
      <c r="G10">
        <f t="shared" ca="1" si="0"/>
        <v>86</v>
      </c>
      <c r="H10">
        <f t="shared" ca="1" si="0"/>
        <v>410</v>
      </c>
    </row>
    <row r="11" spans="1:11" x14ac:dyDescent="0.25">
      <c r="A11">
        <f t="shared" ca="1" si="0"/>
        <v>617</v>
      </c>
      <c r="B11">
        <f t="shared" ca="1" si="0"/>
        <v>55</v>
      </c>
      <c r="C11">
        <f t="shared" ca="1" si="0"/>
        <v>289</v>
      </c>
      <c r="D11">
        <f t="shared" ca="1" si="0"/>
        <v>272</v>
      </c>
      <c r="E11">
        <f t="shared" ca="1" si="0"/>
        <v>745</v>
      </c>
      <c r="F11">
        <f t="shared" ca="1" si="0"/>
        <v>461</v>
      </c>
      <c r="G11" t="s">
        <v>68</v>
      </c>
      <c r="H11">
        <f t="shared" ca="1" si="0"/>
        <v>431</v>
      </c>
    </row>
    <row r="12" spans="1:11" x14ac:dyDescent="0.25">
      <c r="A12">
        <f t="shared" ca="1" si="0"/>
        <v>460</v>
      </c>
      <c r="B12">
        <f t="shared" ca="1" si="0"/>
        <v>674</v>
      </c>
      <c r="C12">
        <f t="shared" ca="1" si="0"/>
        <v>518</v>
      </c>
      <c r="D12">
        <f t="shared" ca="1" si="0"/>
        <v>453</v>
      </c>
      <c r="E12">
        <f t="shared" ca="1" si="0"/>
        <v>737</v>
      </c>
      <c r="F12">
        <f t="shared" ca="1" si="0"/>
        <v>780</v>
      </c>
      <c r="G12">
        <f t="shared" ca="1" si="0"/>
        <v>726</v>
      </c>
      <c r="H12">
        <f t="shared" ca="1" si="0"/>
        <v>265</v>
      </c>
    </row>
    <row r="14" spans="1:11" x14ac:dyDescent="0.25">
      <c r="D14" s="1"/>
      <c r="E14" s="1"/>
      <c r="F14" s="34"/>
      <c r="G14" s="1"/>
      <c r="H14" s="1"/>
    </row>
    <row r="16" spans="1:11" x14ac:dyDescent="0.25">
      <c r="D16" s="1"/>
      <c r="E16" s="1"/>
      <c r="F16" s="34"/>
      <c r="G16" s="1"/>
      <c r="H16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4" zoomScale="180" zoomScaleNormal="180" workbookViewId="0">
      <selection activeCell="A13" sqref="A13"/>
    </sheetView>
  </sheetViews>
  <sheetFormatPr defaultRowHeight="15" x14ac:dyDescent="0.25"/>
  <cols>
    <col min="1" max="1" width="15" bestFit="1" customWidth="1"/>
    <col min="7" max="7" width="17.140625" bestFit="1" customWidth="1"/>
    <col min="8" max="8" width="14.140625" bestFit="1" customWidth="1"/>
    <col min="9" max="9" width="11.140625" bestFit="1" customWidth="1"/>
    <col min="10" max="10" width="10.85546875" bestFit="1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5">
      <c r="A4" t="s">
        <v>8</v>
      </c>
      <c r="B4">
        <v>60</v>
      </c>
      <c r="C4">
        <v>50</v>
      </c>
      <c r="D4">
        <v>122</v>
      </c>
      <c r="E4">
        <v>99</v>
      </c>
      <c r="F4">
        <f>SUM(B4:E4)</f>
        <v>331</v>
      </c>
      <c r="G4" s="66">
        <f>F4/$F$7</f>
        <v>0.27514546965918535</v>
      </c>
    </row>
    <row r="5" spans="1:7" x14ac:dyDescent="0.25">
      <c r="A5" t="s">
        <v>9</v>
      </c>
      <c r="B5">
        <v>64</v>
      </c>
      <c r="C5">
        <v>40</v>
      </c>
      <c r="D5">
        <v>55</v>
      </c>
      <c r="E5">
        <v>61</v>
      </c>
      <c r="F5">
        <f t="shared" ref="F5:F6" si="0">SUM(B5:E5)</f>
        <v>220</v>
      </c>
      <c r="G5" s="66">
        <f>F5/$F$7</f>
        <v>0.18287614297589361</v>
      </c>
    </row>
    <row r="6" spans="1:7" x14ac:dyDescent="0.25">
      <c r="A6" t="s">
        <v>10</v>
      </c>
      <c r="B6">
        <v>149</v>
      </c>
      <c r="C6">
        <v>120</v>
      </c>
      <c r="D6">
        <v>201</v>
      </c>
      <c r="E6">
        <v>182</v>
      </c>
      <c r="F6">
        <f t="shared" si="0"/>
        <v>652</v>
      </c>
      <c r="G6" s="66">
        <f>F6/$F$7</f>
        <v>0.54197838736492099</v>
      </c>
    </row>
    <row r="7" spans="1:7" x14ac:dyDescent="0.25">
      <c r="A7" t="s">
        <v>6</v>
      </c>
      <c r="B7">
        <f>SUM(B4:B6)</f>
        <v>273</v>
      </c>
      <c r="C7">
        <f t="shared" ref="C7:F7" si="1">SUM(C4:C6)</f>
        <v>210</v>
      </c>
      <c r="D7">
        <f t="shared" si="1"/>
        <v>378</v>
      </c>
      <c r="E7">
        <f t="shared" si="1"/>
        <v>342</v>
      </c>
      <c r="F7">
        <f t="shared" si="1"/>
        <v>1203</v>
      </c>
      <c r="G7" s="66">
        <f>F7/$F$7</f>
        <v>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tabSelected="1" zoomScale="140" zoomScaleNormal="140" workbookViewId="0">
      <selection activeCell="L17" sqref="L17"/>
    </sheetView>
  </sheetViews>
  <sheetFormatPr defaultRowHeight="15" x14ac:dyDescent="0.25"/>
  <cols>
    <col min="1" max="1" width="43.5703125" bestFit="1" customWidth="1"/>
    <col min="2" max="2" width="13.42578125" bestFit="1" customWidth="1"/>
    <col min="3" max="3" width="9.5703125" bestFit="1" customWidth="1"/>
  </cols>
  <sheetData>
    <row r="1" spans="1:3" ht="15.75" x14ac:dyDescent="0.25">
      <c r="A1" s="18" t="s">
        <v>15</v>
      </c>
      <c r="B1" s="18" t="s">
        <v>16</v>
      </c>
      <c r="C1" s="19" t="s">
        <v>17</v>
      </c>
    </row>
    <row r="2" spans="1:3" x14ac:dyDescent="0.25">
      <c r="A2" s="20" t="s">
        <v>18</v>
      </c>
      <c r="B2" s="42">
        <v>219415</v>
      </c>
      <c r="C2" s="41">
        <f>B2/$B$11</f>
        <v>0.28382771257488126</v>
      </c>
    </row>
    <row r="3" spans="1:3" x14ac:dyDescent="0.25">
      <c r="A3" s="20" t="s">
        <v>19</v>
      </c>
      <c r="B3" s="42">
        <v>111299</v>
      </c>
      <c r="C3" s="41">
        <f t="shared" ref="C3:C11" si="0">B3/$B$11</f>
        <v>0.14397256605916511</v>
      </c>
    </row>
    <row r="4" spans="1:3" x14ac:dyDescent="0.25">
      <c r="A4" s="20" t="s">
        <v>20</v>
      </c>
      <c r="B4" s="42">
        <v>87234</v>
      </c>
      <c r="C4" s="41">
        <f t="shared" si="0"/>
        <v>0.11284290809086522</v>
      </c>
    </row>
    <row r="5" spans="1:3" x14ac:dyDescent="0.25">
      <c r="A5" s="20" t="s">
        <v>21</v>
      </c>
      <c r="B5" s="42">
        <v>85705</v>
      </c>
      <c r="C5" s="41">
        <f t="shared" si="0"/>
        <v>0.11086504617382677</v>
      </c>
    </row>
    <row r="6" spans="1:3" x14ac:dyDescent="0.25">
      <c r="A6" s="20" t="s">
        <v>22</v>
      </c>
      <c r="B6" s="42">
        <v>81689</v>
      </c>
      <c r="C6" s="41">
        <f t="shared" si="0"/>
        <v>0.10567008642312274</v>
      </c>
    </row>
    <row r="7" spans="1:3" x14ac:dyDescent="0.25">
      <c r="A7" s="20" t="s">
        <v>23</v>
      </c>
      <c r="B7" s="42">
        <v>62682</v>
      </c>
      <c r="C7" s="41">
        <f t="shared" si="0"/>
        <v>8.1083283638851991E-2</v>
      </c>
    </row>
    <row r="8" spans="1:3" x14ac:dyDescent="0.25">
      <c r="A8" s="20" t="s">
        <v>24</v>
      </c>
      <c r="B8" s="42">
        <v>45000</v>
      </c>
      <c r="C8" s="41">
        <f t="shared" si="0"/>
        <v>5.8210455373924559E-2</v>
      </c>
    </row>
    <row r="9" spans="1:3" x14ac:dyDescent="0.25">
      <c r="A9" s="20" t="s">
        <v>25</v>
      </c>
      <c r="B9" s="42">
        <v>43129</v>
      </c>
      <c r="C9" s="41">
        <f t="shared" si="0"/>
        <v>5.5790193996044277E-2</v>
      </c>
    </row>
    <row r="10" spans="1:3" x14ac:dyDescent="0.25">
      <c r="A10" s="20" t="s">
        <v>26</v>
      </c>
      <c r="B10" s="42">
        <v>36904</v>
      </c>
      <c r="C10" s="41">
        <f t="shared" si="0"/>
        <v>4.7737747669318042E-2</v>
      </c>
    </row>
    <row r="11" spans="1:3" x14ac:dyDescent="0.25">
      <c r="A11" s="18" t="s">
        <v>6</v>
      </c>
      <c r="B11" s="42">
        <f>SUM(B2:B10)</f>
        <v>773057</v>
      </c>
      <c r="C11" s="41">
        <f t="shared" si="0"/>
        <v>1</v>
      </c>
    </row>
    <row r="12" spans="1:3" x14ac:dyDescent="0.25">
      <c r="A12" s="18" t="s">
        <v>27</v>
      </c>
      <c r="B12" s="41">
        <f>B11/B15</f>
        <v>0.45092616788849121</v>
      </c>
      <c r="C12" s="20"/>
    </row>
    <row r="13" spans="1:3" x14ac:dyDescent="0.25">
      <c r="A13" s="20"/>
      <c r="B13" s="20"/>
      <c r="C13" s="20"/>
    </row>
    <row r="14" spans="1:3" x14ac:dyDescent="0.25">
      <c r="A14" s="20"/>
      <c r="B14" s="20"/>
      <c r="C14" s="20"/>
    </row>
    <row r="15" spans="1:3" x14ac:dyDescent="0.25">
      <c r="A15" s="20" t="s">
        <v>28</v>
      </c>
      <c r="B15" s="21">
        <v>1714376</v>
      </c>
      <c r="C15" s="2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FEA5-2716-4F45-9038-04ABC7A5F563}">
  <dimension ref="A1:G10"/>
  <sheetViews>
    <sheetView workbookViewId="0">
      <selection activeCell="H7" sqref="H7"/>
    </sheetView>
  </sheetViews>
  <sheetFormatPr defaultRowHeight="15" x14ac:dyDescent="0.25"/>
  <cols>
    <col min="3" max="3" width="13.85546875" bestFit="1" customWidth="1"/>
    <col min="4" max="4" width="11.5703125" bestFit="1" customWidth="1"/>
    <col min="6" max="6" width="9.42578125" bestFit="1" customWidth="1"/>
  </cols>
  <sheetData>
    <row r="1" spans="1:7" ht="18.75" x14ac:dyDescent="0.3">
      <c r="A1" s="35" t="s">
        <v>72</v>
      </c>
      <c r="B1" s="35"/>
      <c r="C1" s="35"/>
      <c r="D1" s="35"/>
      <c r="E1" s="35"/>
      <c r="F1" s="35"/>
    </row>
    <row r="2" spans="1:7" ht="15.75" x14ac:dyDescent="0.25">
      <c r="A2" s="36" t="s">
        <v>73</v>
      </c>
      <c r="B2" s="1"/>
      <c r="C2" s="1"/>
      <c r="D2" s="1"/>
      <c r="E2" s="1"/>
      <c r="F2" s="1"/>
    </row>
    <row r="3" spans="1:7" x14ac:dyDescent="0.25">
      <c r="A3" t="s">
        <v>74</v>
      </c>
      <c r="B3" t="s">
        <v>75</v>
      </c>
      <c r="C3" t="s">
        <v>76</v>
      </c>
      <c r="D3" t="s">
        <v>77</v>
      </c>
      <c r="E3" t="s">
        <v>78</v>
      </c>
      <c r="F3" t="s">
        <v>39</v>
      </c>
      <c r="G3" t="s">
        <v>127</v>
      </c>
    </row>
    <row r="4" spans="1:7" x14ac:dyDescent="0.25">
      <c r="A4" s="37">
        <v>1</v>
      </c>
      <c r="B4" t="s">
        <v>79</v>
      </c>
      <c r="C4" s="38">
        <v>4</v>
      </c>
      <c r="D4" s="38">
        <f>C4*B10</f>
        <v>0.88</v>
      </c>
      <c r="E4">
        <v>9</v>
      </c>
      <c r="F4" s="39">
        <f>C4*E4</f>
        <v>36</v>
      </c>
      <c r="G4">
        <f>PRODUCT(C4,E4)</f>
        <v>36</v>
      </c>
    </row>
    <row r="5" spans="1:7" x14ac:dyDescent="0.25">
      <c r="A5" s="37">
        <v>2</v>
      </c>
      <c r="B5" t="s">
        <v>80</v>
      </c>
      <c r="C5" s="38">
        <v>22</v>
      </c>
      <c r="D5" s="38">
        <f>C5*B10</f>
        <v>4.84</v>
      </c>
      <c r="E5">
        <v>6</v>
      </c>
      <c r="F5" s="39">
        <f t="shared" ref="F5:F8" si="0">C5*E5</f>
        <v>132</v>
      </c>
      <c r="G5">
        <f t="shared" ref="G5:G8" si="1">PRODUCT(C5,E5)</f>
        <v>132</v>
      </c>
    </row>
    <row r="6" spans="1:7" x14ac:dyDescent="0.25">
      <c r="A6" s="37">
        <v>3</v>
      </c>
      <c r="B6" t="s">
        <v>81</v>
      </c>
      <c r="C6" s="38">
        <v>15</v>
      </c>
      <c r="D6" s="38">
        <f>C6*B10</f>
        <v>3.3</v>
      </c>
      <c r="E6">
        <v>10</v>
      </c>
      <c r="F6" s="39">
        <f t="shared" si="0"/>
        <v>150</v>
      </c>
      <c r="G6">
        <f t="shared" si="1"/>
        <v>150</v>
      </c>
    </row>
    <row r="7" spans="1:7" x14ac:dyDescent="0.25">
      <c r="A7" s="37">
        <v>4</v>
      </c>
      <c r="B7" t="s">
        <v>82</v>
      </c>
      <c r="C7" s="38">
        <v>5</v>
      </c>
      <c r="D7" s="38">
        <f>C7*B10</f>
        <v>1.1000000000000001</v>
      </c>
      <c r="E7">
        <v>12</v>
      </c>
      <c r="F7" s="39">
        <f t="shared" si="0"/>
        <v>60</v>
      </c>
      <c r="G7">
        <f t="shared" si="1"/>
        <v>60</v>
      </c>
    </row>
    <row r="8" spans="1:7" x14ac:dyDescent="0.25">
      <c r="A8" s="37">
        <v>5</v>
      </c>
      <c r="B8" t="s">
        <v>83</v>
      </c>
      <c r="C8" s="38">
        <v>18</v>
      </c>
      <c r="D8" s="38">
        <f>C8*B10</f>
        <v>3.96</v>
      </c>
      <c r="E8">
        <v>3</v>
      </c>
      <c r="F8" s="39">
        <f t="shared" si="0"/>
        <v>54</v>
      </c>
      <c r="G8">
        <f t="shared" si="1"/>
        <v>54</v>
      </c>
    </row>
    <row r="10" spans="1:7" x14ac:dyDescent="0.25">
      <c r="A10" t="s">
        <v>84</v>
      </c>
      <c r="B10" s="40">
        <v>0.22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workbookViewId="0">
      <selection activeCell="M2" sqref="M2"/>
    </sheetView>
  </sheetViews>
  <sheetFormatPr defaultRowHeight="15" x14ac:dyDescent="0.25"/>
  <cols>
    <col min="1" max="1" width="13.28515625" bestFit="1" customWidth="1"/>
    <col min="9" max="9" width="10.140625" bestFit="1" customWidth="1"/>
    <col min="11" max="11" width="10.7109375" customWidth="1"/>
    <col min="12" max="12" width="10.28515625" customWidth="1"/>
  </cols>
  <sheetData>
    <row r="1" spans="1:13" x14ac:dyDescent="0.25">
      <c r="A1" s="25" t="s">
        <v>29</v>
      </c>
      <c r="B1" s="25" t="s">
        <v>30</v>
      </c>
      <c r="C1" s="25" t="s">
        <v>31</v>
      </c>
      <c r="D1" s="25" t="s">
        <v>32</v>
      </c>
      <c r="E1" s="25" t="s">
        <v>33</v>
      </c>
      <c r="F1" s="25" t="s">
        <v>34</v>
      </c>
      <c r="G1" s="25" t="s">
        <v>35</v>
      </c>
      <c r="H1" s="25" t="s">
        <v>36</v>
      </c>
      <c r="I1" s="25" t="s">
        <v>12</v>
      </c>
      <c r="J1" s="26" t="s">
        <v>37</v>
      </c>
      <c r="K1" s="25" t="s">
        <v>38</v>
      </c>
      <c r="L1" s="25" t="s">
        <v>39</v>
      </c>
      <c r="M1" s="25" t="s">
        <v>40</v>
      </c>
    </row>
    <row r="2" spans="1:13" x14ac:dyDescent="0.25">
      <c r="A2" s="22" t="s">
        <v>41</v>
      </c>
      <c r="B2" s="22">
        <v>58</v>
      </c>
      <c r="C2" s="22">
        <v>35</v>
      </c>
      <c r="D2" s="22">
        <v>63</v>
      </c>
      <c r="E2" s="22">
        <v>35</v>
      </c>
      <c r="F2" s="22">
        <v>50</v>
      </c>
      <c r="G2" s="22">
        <v>35</v>
      </c>
      <c r="H2" s="22">
        <f>SUM(B2:G2)</f>
        <v>276</v>
      </c>
      <c r="I2" s="67">
        <f>AVERAGE(B2:G2)</f>
        <v>46</v>
      </c>
      <c r="J2" s="22">
        <f>MAX(B2:G2)</f>
        <v>63</v>
      </c>
      <c r="K2" s="69">
        <f>H2/$H$13</f>
        <v>7.5533661740558297E-2</v>
      </c>
      <c r="L2" s="68">
        <f>H2*$B$19</f>
        <v>690</v>
      </c>
      <c r="M2" s="68">
        <f>L2*$B$20</f>
        <v>151.80000000000001</v>
      </c>
    </row>
    <row r="3" spans="1:13" x14ac:dyDescent="0.25">
      <c r="A3" s="22" t="s">
        <v>42</v>
      </c>
      <c r="B3" s="22">
        <v>63</v>
      </c>
      <c r="C3" s="22">
        <v>58</v>
      </c>
      <c r="D3" s="22">
        <v>35</v>
      </c>
      <c r="E3" s="22">
        <v>38</v>
      </c>
      <c r="F3" s="22">
        <v>62</v>
      </c>
      <c r="G3" s="22">
        <v>58</v>
      </c>
      <c r="H3" s="22">
        <f t="shared" ref="H3:H12" si="0">SUM(B3:G3)</f>
        <v>314</v>
      </c>
      <c r="I3" s="67">
        <f t="shared" ref="I3:I12" si="1">AVERAGE(B3:G3)</f>
        <v>52.333333333333336</v>
      </c>
      <c r="J3" s="22">
        <f t="shared" ref="J3:J12" si="2">MAX(B3:G3)</f>
        <v>63</v>
      </c>
      <c r="K3" s="69">
        <f t="shared" ref="K3:K12" si="3">H3/$H$13</f>
        <v>8.5933223864258348E-2</v>
      </c>
      <c r="L3" s="68">
        <f t="shared" ref="L3:L12" si="4">H3*$B$19</f>
        <v>785</v>
      </c>
      <c r="M3" s="68">
        <f t="shared" ref="M3:M12" si="5">L3*$B$20</f>
        <v>172.7</v>
      </c>
    </row>
    <row r="4" spans="1:13" x14ac:dyDescent="0.25">
      <c r="A4" s="22" t="s">
        <v>43</v>
      </c>
      <c r="B4" s="22">
        <v>64</v>
      </c>
      <c r="C4" s="22">
        <v>61</v>
      </c>
      <c r="D4" s="22">
        <v>60</v>
      </c>
      <c r="E4" s="22">
        <v>25</v>
      </c>
      <c r="F4" s="22">
        <v>71</v>
      </c>
      <c r="G4" s="22">
        <v>61</v>
      </c>
      <c r="H4" s="22">
        <f t="shared" si="0"/>
        <v>342</v>
      </c>
      <c r="I4" s="67">
        <f t="shared" si="1"/>
        <v>57</v>
      </c>
      <c r="J4" s="22">
        <f t="shared" si="2"/>
        <v>71</v>
      </c>
      <c r="K4" s="69">
        <f t="shared" si="3"/>
        <v>9.3596059113300489E-2</v>
      </c>
      <c r="L4" s="68">
        <f t="shared" si="4"/>
        <v>855</v>
      </c>
      <c r="M4" s="68">
        <f t="shared" si="5"/>
        <v>188.1</v>
      </c>
    </row>
    <row r="5" spans="1:13" x14ac:dyDescent="0.25">
      <c r="A5" s="22" t="s">
        <v>44</v>
      </c>
      <c r="B5" s="22">
        <v>35</v>
      </c>
      <c r="C5" s="22">
        <v>59</v>
      </c>
      <c r="D5" s="22">
        <v>59</v>
      </c>
      <c r="E5" s="22">
        <v>28</v>
      </c>
      <c r="F5" s="22">
        <v>73</v>
      </c>
      <c r="G5" s="22">
        <v>59</v>
      </c>
      <c r="H5" s="22">
        <f t="shared" si="0"/>
        <v>313</v>
      </c>
      <c r="I5" s="67">
        <f t="shared" si="1"/>
        <v>52.166666666666664</v>
      </c>
      <c r="J5" s="22">
        <f t="shared" si="2"/>
        <v>73</v>
      </c>
      <c r="K5" s="69">
        <f t="shared" si="3"/>
        <v>8.5659551176792553E-2</v>
      </c>
      <c r="L5" s="68">
        <f t="shared" si="4"/>
        <v>782.5</v>
      </c>
      <c r="M5" s="68">
        <f t="shared" si="5"/>
        <v>172.15</v>
      </c>
    </row>
    <row r="6" spans="1:13" x14ac:dyDescent="0.25">
      <c r="A6" s="22" t="s">
        <v>45</v>
      </c>
      <c r="B6" s="22">
        <v>60</v>
      </c>
      <c r="C6" s="22">
        <v>71</v>
      </c>
      <c r="D6" s="22">
        <v>71</v>
      </c>
      <c r="E6" s="22">
        <v>68</v>
      </c>
      <c r="F6" s="22">
        <v>74</v>
      </c>
      <c r="G6" s="22">
        <v>71</v>
      </c>
      <c r="H6" s="22">
        <f t="shared" si="0"/>
        <v>415</v>
      </c>
      <c r="I6" s="67">
        <f t="shared" si="1"/>
        <v>69.166666666666671</v>
      </c>
      <c r="J6" s="22">
        <f t="shared" si="2"/>
        <v>74</v>
      </c>
      <c r="K6" s="69">
        <f t="shared" si="3"/>
        <v>0.11357416529830323</v>
      </c>
      <c r="L6" s="68">
        <f t="shared" si="4"/>
        <v>1037.5</v>
      </c>
      <c r="M6" s="68">
        <f t="shared" si="5"/>
        <v>228.25</v>
      </c>
    </row>
    <row r="7" spans="1:13" x14ac:dyDescent="0.25">
      <c r="A7" s="22" t="s">
        <v>46</v>
      </c>
      <c r="B7" s="22">
        <v>71</v>
      </c>
      <c r="C7" s="22">
        <v>35</v>
      </c>
      <c r="D7" s="22">
        <v>49</v>
      </c>
      <c r="E7" s="22">
        <v>45</v>
      </c>
      <c r="F7" s="22">
        <v>62</v>
      </c>
      <c r="G7" s="22">
        <v>35</v>
      </c>
      <c r="H7" s="22">
        <f t="shared" si="0"/>
        <v>297</v>
      </c>
      <c r="I7" s="67">
        <f t="shared" si="1"/>
        <v>49.5</v>
      </c>
      <c r="J7" s="22">
        <f t="shared" si="2"/>
        <v>71</v>
      </c>
      <c r="K7" s="69">
        <f t="shared" si="3"/>
        <v>8.1280788177339899E-2</v>
      </c>
      <c r="L7" s="68">
        <f t="shared" si="4"/>
        <v>742.5</v>
      </c>
      <c r="M7" s="68">
        <f t="shared" si="5"/>
        <v>163.35</v>
      </c>
    </row>
    <row r="8" spans="1:13" x14ac:dyDescent="0.25">
      <c r="A8" s="22" t="s">
        <v>47</v>
      </c>
      <c r="B8" s="22">
        <v>58</v>
      </c>
      <c r="C8" s="22">
        <v>85</v>
      </c>
      <c r="D8" s="22">
        <v>88</v>
      </c>
      <c r="E8" s="22">
        <v>58</v>
      </c>
      <c r="F8" s="22">
        <v>50</v>
      </c>
      <c r="G8" s="22"/>
      <c r="H8" s="22">
        <f t="shared" si="0"/>
        <v>339</v>
      </c>
      <c r="I8" s="67">
        <f t="shared" si="1"/>
        <v>67.8</v>
      </c>
      <c r="J8" s="22">
        <f t="shared" si="2"/>
        <v>88</v>
      </c>
      <c r="K8" s="69">
        <f t="shared" si="3"/>
        <v>9.2775041050903118E-2</v>
      </c>
      <c r="L8" s="68">
        <f t="shared" si="4"/>
        <v>847.5</v>
      </c>
      <c r="M8" s="68">
        <f t="shared" si="5"/>
        <v>186.45</v>
      </c>
    </row>
    <row r="9" spans="1:13" x14ac:dyDescent="0.25">
      <c r="A9" s="22" t="s">
        <v>48</v>
      </c>
      <c r="B9" s="22">
        <v>76</v>
      </c>
      <c r="C9" s="22">
        <v>58</v>
      </c>
      <c r="D9" s="22">
        <v>85</v>
      </c>
      <c r="E9" s="22">
        <v>59</v>
      </c>
      <c r="F9" s="22">
        <v>60</v>
      </c>
      <c r="G9" s="22">
        <v>74</v>
      </c>
      <c r="H9" s="22">
        <f t="shared" si="0"/>
        <v>412</v>
      </c>
      <c r="I9" s="67">
        <f t="shared" si="1"/>
        <v>68.666666666666671</v>
      </c>
      <c r="J9" s="22">
        <f t="shared" si="2"/>
        <v>85</v>
      </c>
      <c r="K9" s="69">
        <f t="shared" si="3"/>
        <v>0.11275314723590586</v>
      </c>
      <c r="L9" s="68">
        <f t="shared" si="4"/>
        <v>1030</v>
      </c>
      <c r="M9" s="68">
        <f t="shared" si="5"/>
        <v>226.6</v>
      </c>
    </row>
    <row r="10" spans="1:13" x14ac:dyDescent="0.25">
      <c r="A10" s="22" t="s">
        <v>49</v>
      </c>
      <c r="B10" s="22">
        <v>64</v>
      </c>
      <c r="C10" s="22">
        <v>66</v>
      </c>
      <c r="D10" s="22">
        <v>50</v>
      </c>
      <c r="E10" s="22">
        <v>35</v>
      </c>
      <c r="F10" s="22">
        <v>78</v>
      </c>
      <c r="G10" s="22">
        <v>64</v>
      </c>
      <c r="H10" s="22">
        <f t="shared" si="0"/>
        <v>357</v>
      </c>
      <c r="I10" s="67">
        <f t="shared" si="1"/>
        <v>59.5</v>
      </c>
      <c r="J10" s="22">
        <f t="shared" si="2"/>
        <v>78</v>
      </c>
      <c r="K10" s="69">
        <f t="shared" si="3"/>
        <v>9.7701149425287362E-2</v>
      </c>
      <c r="L10" s="68">
        <f t="shared" si="4"/>
        <v>892.5</v>
      </c>
      <c r="M10" s="68">
        <f t="shared" si="5"/>
        <v>196.35</v>
      </c>
    </row>
    <row r="11" spans="1:13" x14ac:dyDescent="0.25">
      <c r="A11" s="22" t="s">
        <v>50</v>
      </c>
      <c r="B11" s="22">
        <v>85</v>
      </c>
      <c r="C11" s="22">
        <v>67</v>
      </c>
      <c r="D11" s="22">
        <v>69</v>
      </c>
      <c r="E11" s="22">
        <v>70</v>
      </c>
      <c r="F11" s="22">
        <v>45</v>
      </c>
      <c r="G11" s="22"/>
      <c r="H11" s="22">
        <f t="shared" si="0"/>
        <v>336</v>
      </c>
      <c r="I11" s="67">
        <f t="shared" si="1"/>
        <v>67.2</v>
      </c>
      <c r="J11" s="22">
        <f t="shared" si="2"/>
        <v>85</v>
      </c>
      <c r="K11" s="69">
        <f t="shared" si="3"/>
        <v>9.1954022988505746E-2</v>
      </c>
      <c r="L11" s="68">
        <f t="shared" si="4"/>
        <v>840</v>
      </c>
      <c r="M11" s="68">
        <f t="shared" si="5"/>
        <v>184.8</v>
      </c>
    </row>
    <row r="12" spans="1:13" x14ac:dyDescent="0.25">
      <c r="A12" s="22" t="s">
        <v>51</v>
      </c>
      <c r="B12" s="22">
        <v>70</v>
      </c>
      <c r="C12" s="22">
        <v>58</v>
      </c>
      <c r="D12" s="22">
        <v>48</v>
      </c>
      <c r="E12" s="22">
        <v>52</v>
      </c>
      <c r="F12" s="22">
        <v>25</v>
      </c>
      <c r="G12" s="22"/>
      <c r="H12" s="22">
        <f t="shared" si="0"/>
        <v>253</v>
      </c>
      <c r="I12" s="67">
        <f t="shared" si="1"/>
        <v>50.6</v>
      </c>
      <c r="J12" s="22">
        <f t="shared" si="2"/>
        <v>70</v>
      </c>
      <c r="K12" s="69">
        <f t="shared" si="3"/>
        <v>6.9239189928845105E-2</v>
      </c>
      <c r="L12" s="68">
        <f t="shared" si="4"/>
        <v>632.5</v>
      </c>
      <c r="M12" s="68">
        <f t="shared" si="5"/>
        <v>139.15</v>
      </c>
    </row>
    <row r="13" spans="1:13" x14ac:dyDescent="0.25">
      <c r="A13" s="25" t="s">
        <v>36</v>
      </c>
      <c r="B13" s="22">
        <f>SUM(B2:B12)</f>
        <v>704</v>
      </c>
      <c r="C13" s="22">
        <f t="shared" ref="C13:H13" si="6">SUM(C2:C12)</f>
        <v>653</v>
      </c>
      <c r="D13" s="22">
        <f t="shared" si="6"/>
        <v>677</v>
      </c>
      <c r="E13" s="22">
        <f t="shared" si="6"/>
        <v>513</v>
      </c>
      <c r="F13" s="22">
        <f t="shared" si="6"/>
        <v>650</v>
      </c>
      <c r="G13" s="22">
        <f t="shared" si="6"/>
        <v>457</v>
      </c>
      <c r="H13" s="70">
        <f t="shared" si="6"/>
        <v>3654</v>
      </c>
      <c r="I13" s="22"/>
      <c r="J13" s="22"/>
      <c r="K13" s="22"/>
      <c r="L13" s="22"/>
      <c r="M13" s="22"/>
    </row>
    <row r="14" spans="1:13" x14ac:dyDescent="0.25">
      <c r="A14" s="25" t="s">
        <v>12</v>
      </c>
      <c r="B14" s="67">
        <f>AVERAGE(B2:B12)</f>
        <v>64</v>
      </c>
      <c r="C14" s="67">
        <f t="shared" ref="C14:G14" si="7">AVERAGE(C2:C12)</f>
        <v>59.363636363636367</v>
      </c>
      <c r="D14" s="67">
        <f t="shared" si="7"/>
        <v>61.545454545454547</v>
      </c>
      <c r="E14" s="67">
        <f t="shared" si="7"/>
        <v>46.636363636363633</v>
      </c>
      <c r="F14" s="67">
        <f t="shared" si="7"/>
        <v>59.090909090909093</v>
      </c>
      <c r="G14" s="67">
        <f t="shared" si="7"/>
        <v>57.125</v>
      </c>
      <c r="H14" s="67"/>
      <c r="I14" s="22"/>
      <c r="J14" s="22"/>
      <c r="K14" s="22"/>
      <c r="L14" s="22"/>
      <c r="M14" s="22"/>
    </row>
    <row r="15" spans="1:13" x14ac:dyDescent="0.25">
      <c r="A15" s="25" t="s">
        <v>37</v>
      </c>
      <c r="B15" s="22">
        <f>MAX(B2:B12)</f>
        <v>85</v>
      </c>
      <c r="C15" s="22">
        <f t="shared" ref="C15:G15" si="8">MAX(C2:C12)</f>
        <v>85</v>
      </c>
      <c r="D15" s="22">
        <f t="shared" si="8"/>
        <v>88</v>
      </c>
      <c r="E15" s="22">
        <f t="shared" si="8"/>
        <v>70</v>
      </c>
      <c r="F15" s="22">
        <f t="shared" si="8"/>
        <v>78</v>
      </c>
      <c r="G15" s="22">
        <f t="shared" si="8"/>
        <v>74</v>
      </c>
      <c r="H15" s="22"/>
      <c r="I15" s="22"/>
      <c r="J15" s="22"/>
      <c r="K15" s="22"/>
      <c r="L15" s="22"/>
      <c r="M15" s="22"/>
    </row>
    <row r="16" spans="1:13" x14ac:dyDescent="0.25">
      <c r="A16" s="25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x14ac:dyDescent="0.25">
      <c r="A17" s="22"/>
      <c r="B17" s="22"/>
      <c r="C17" s="22"/>
      <c r="D17" s="22"/>
      <c r="E17" s="22"/>
      <c r="F17" s="22" t="s">
        <v>52</v>
      </c>
      <c r="G17" s="22">
        <f>COUNT(G2:G12)</f>
        <v>8</v>
      </c>
      <c r="H17" s="22"/>
      <c r="I17" s="22"/>
      <c r="J17" s="22"/>
      <c r="K17" s="22"/>
      <c r="L17" s="22"/>
      <c r="M17" s="22"/>
    </row>
    <row r="18" spans="1: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2" t="s">
        <v>53</v>
      </c>
      <c r="B19" s="23">
        <v>2.5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22" t="s">
        <v>54</v>
      </c>
      <c r="B20" s="24">
        <v>0.22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Osnove</vt:lpstr>
      <vt:lpstr>test1</vt:lpstr>
      <vt:lpstr>Urejanje delovnega lista</vt:lpstr>
      <vt:lpstr>Uporaba formul in funkcij</vt:lpstr>
      <vt:lpstr>Štetje</vt:lpstr>
      <vt:lpstr>Prodaja Vozil</vt:lpstr>
      <vt:lpstr>Volitve</vt:lpstr>
      <vt:lpstr>Trgovina Palček</vt:lpstr>
      <vt:lpstr>Trgovine</vt:lpstr>
      <vt:lpstr>Samozapolnevanje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Pleško</dc:creator>
  <cp:lastModifiedBy>Bor Vujanič</cp:lastModifiedBy>
  <cp:lastPrinted>2024-09-17T09:31:59Z</cp:lastPrinted>
  <dcterms:created xsi:type="dcterms:W3CDTF">2020-09-09T04:06:38Z</dcterms:created>
  <dcterms:modified xsi:type="dcterms:W3CDTF">2024-10-17T09:47:57Z</dcterms:modified>
</cp:coreProperties>
</file>